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"/>
    </mc:Choice>
  </mc:AlternateContent>
  <xr:revisionPtr revIDLastSave="0" documentId="13_ncr:1_{2A1C956C-BC43-42A3-9CC6-0052879F2B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მოცულობები" sheetId="9" r:id="rId1"/>
    <sheet name="ნორმები" sheetId="5" state="hidden" r:id="rId2"/>
  </sheets>
  <definedNames>
    <definedName name="_xlnm._FilterDatabase" localSheetId="0" hidden="1">მოცულობები!$B$4:$I$215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9" l="1"/>
  <c r="H181" i="9"/>
  <c r="H212" i="9"/>
  <c r="H211" i="9"/>
  <c r="H210" i="9"/>
  <c r="H55" i="9"/>
  <c r="H14" i="9"/>
  <c r="H13" i="9"/>
  <c r="H12" i="9"/>
  <c r="H11" i="9"/>
  <c r="H54" i="9"/>
  <c r="H10" i="9"/>
  <c r="H9" i="9"/>
  <c r="H163" i="9"/>
  <c r="H65" i="9"/>
  <c r="H8" i="9"/>
  <c r="H160" i="9"/>
  <c r="H159" i="9"/>
  <c r="H158" i="9"/>
  <c r="H157" i="9"/>
  <c r="H156" i="9"/>
  <c r="H155" i="9"/>
  <c r="H154" i="9"/>
  <c r="H153" i="9"/>
  <c r="H152" i="9"/>
  <c r="H151" i="9"/>
  <c r="H162" i="9"/>
  <c r="H150" i="9"/>
  <c r="H149" i="9"/>
  <c r="H209" i="9"/>
  <c r="H148" i="9"/>
  <c r="H147" i="9"/>
  <c r="H161" i="9"/>
  <c r="H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91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90" i="9"/>
  <c r="H189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208" i="9"/>
  <c r="H207" i="9"/>
  <c r="H73" i="9"/>
  <c r="H72" i="9"/>
  <c r="H71" i="9"/>
  <c r="H70" i="9"/>
  <c r="H69" i="9"/>
  <c r="H68" i="9"/>
  <c r="H67" i="9"/>
  <c r="H66" i="9"/>
  <c r="H206" i="9"/>
  <c r="H62" i="9"/>
  <c r="H5" i="9"/>
  <c r="H61" i="9"/>
  <c r="H60" i="9"/>
  <c r="H52" i="9"/>
  <c r="H64" i="9"/>
  <c r="H63" i="9"/>
  <c r="H6" i="9"/>
  <c r="H51" i="9"/>
  <c r="H50" i="9"/>
  <c r="H188" i="9"/>
  <c r="H187" i="9"/>
  <c r="H186" i="9"/>
  <c r="H185" i="9"/>
  <c r="H184" i="9"/>
  <c r="H183" i="9"/>
  <c r="H180" i="9"/>
  <c r="H49" i="9"/>
  <c r="H48" i="9"/>
  <c r="H47" i="9"/>
  <c r="H46" i="9"/>
  <c r="H45" i="9"/>
  <c r="H44" i="9"/>
  <c r="H204" i="9"/>
  <c r="H179" i="9"/>
  <c r="H43" i="9"/>
  <c r="H42" i="9"/>
  <c r="H41" i="9"/>
  <c r="H40" i="9"/>
  <c r="H39" i="9"/>
  <c r="H38" i="9"/>
  <c r="H37" i="9"/>
  <c r="H178" i="9"/>
  <c r="H177" i="9"/>
  <c r="H36" i="9"/>
  <c r="H35" i="9"/>
  <c r="H34" i="9"/>
  <c r="H33" i="9"/>
  <c r="H32" i="9"/>
  <c r="H31" i="9"/>
  <c r="H30" i="9"/>
  <c r="H29" i="9"/>
  <c r="H176" i="9"/>
  <c r="H175" i="9"/>
  <c r="H28" i="9"/>
  <c r="H27" i="9"/>
  <c r="H174" i="9"/>
  <c r="H203" i="9"/>
  <c r="H202" i="9"/>
  <c r="H201" i="9"/>
  <c r="H200" i="9"/>
  <c r="H26" i="9"/>
  <c r="H173" i="9"/>
  <c r="H172" i="9"/>
  <c r="H171" i="9"/>
  <c r="H170" i="9"/>
  <c r="H25" i="9"/>
  <c r="H24" i="9"/>
  <c r="H169" i="9"/>
  <c r="H168" i="9"/>
  <c r="H167" i="9"/>
  <c r="H56" i="9"/>
  <c r="H199" i="9"/>
  <c r="H198" i="9"/>
  <c r="H205" i="9"/>
  <c r="H197" i="9"/>
  <c r="H196" i="9"/>
  <c r="H166" i="9"/>
  <c r="H23" i="9"/>
  <c r="H22" i="9"/>
  <c r="H21" i="9"/>
  <c r="H165" i="9"/>
  <c r="H164" i="9"/>
  <c r="H20" i="9"/>
  <c r="H19" i="9"/>
  <c r="H18" i="9"/>
  <c r="H17" i="9"/>
  <c r="H16" i="9"/>
  <c r="H15" i="9"/>
  <c r="H195" i="9"/>
  <c r="H53" i="9"/>
  <c r="H59" i="9"/>
  <c r="H194" i="9"/>
  <c r="H58" i="9"/>
  <c r="H57" i="9"/>
  <c r="H193" i="9"/>
  <c r="H192" i="9"/>
  <c r="H213" i="9" l="1"/>
</calcChain>
</file>

<file path=xl/sharedStrings.xml><?xml version="1.0" encoding="utf-8"?>
<sst xmlns="http://schemas.openxmlformats.org/spreadsheetml/2006/main" count="623" uniqueCount="154">
  <si>
    <t>აბონენტის ნომერი</t>
  </si>
  <si>
    <t>ხრამ არხის ს.ს._გ-04</t>
  </si>
  <si>
    <t>ქვემო ალაზნის ს.ს._გ-112</t>
  </si>
  <si>
    <t>ქვემო ალაზნის ს.ს._გ-84</t>
  </si>
  <si>
    <t>სკრა-ქარელის ს.ს._მაგისტრალური არხი</t>
  </si>
  <si>
    <t>ქვემო ალაზნის ს.ს._გ-81</t>
  </si>
  <si>
    <t>ქვემო ალაზნის ს.ს._გ-65</t>
  </si>
  <si>
    <t>ქვემო ალაზნის ს.ს._გ-80</t>
  </si>
  <si>
    <t>ქვემო ალაზნის ს.ს._გ-49</t>
  </si>
  <si>
    <t>ქვემო ალაზნის ს.ს._გ-40</t>
  </si>
  <si>
    <t>ქვემო ალაზნის ს.ს._გ-99</t>
  </si>
  <si>
    <t>ზემო სამგორის ს.ს._ზემო მაგისტრალი გ-09</t>
  </si>
  <si>
    <t>ქვემო ალაზნის ს.ს._გ-157</t>
  </si>
  <si>
    <t>ვაზიანის ს.ს._გ06</t>
  </si>
  <si>
    <t>ქვემო ალაზნის ს.ს._გ-100</t>
  </si>
  <si>
    <t>ციხესულორის ს.ს._გ-01</t>
  </si>
  <si>
    <t>ქვემო ალაზნის ს.ს._გ-139</t>
  </si>
  <si>
    <t>ზემო სამგორის ს.ს._ზემო მაგისტრალი გ-11</t>
  </si>
  <si>
    <t>ქვემო ალაზნის ს.ს._გ-160</t>
  </si>
  <si>
    <t>ქვემო ალაზნის ს.ს._გ-166</t>
  </si>
  <si>
    <t>ქვემო ალაზნის ს.ს._გ-154</t>
  </si>
  <si>
    <t>ქვემო ალაზნის ს.ს._გ-170</t>
  </si>
  <si>
    <t>ზემო სამგორის ს.ს._ზემო მაგისტრალური არხი</t>
  </si>
  <si>
    <t>გარდაბნის ს.ს._გ-15</t>
  </si>
  <si>
    <t>ქვემო ალაზნის ს.ს._გ-58</t>
  </si>
  <si>
    <t>სკრა-ქარელის ს.ს._გ-16</t>
  </si>
  <si>
    <t>ქვემო ალაზნის ს.ს._გ-171</t>
  </si>
  <si>
    <t>ქვემო ალაზნის ს.ს._გ-63</t>
  </si>
  <si>
    <t>სკრა-ქარელის ს.ს._გ-14</t>
  </si>
  <si>
    <t>ქვემო ალაზნის ს.ს._გ-108</t>
  </si>
  <si>
    <t>ქვემო ალაზნის ს.ს._გ-89</t>
  </si>
  <si>
    <t>ქვემო ალაზნის ს.ს._გ-143</t>
  </si>
  <si>
    <t>ქვემო ალაზნის ს.ს._გ-140</t>
  </si>
  <si>
    <t>აფენის დ.ს._გ-01</t>
  </si>
  <si>
    <t>მაწიმის ს.ს._გ-01</t>
  </si>
  <si>
    <t>გარდაბნის ს.ს._გ-13</t>
  </si>
  <si>
    <t>გარდაბნის ს.ს._გ-05</t>
  </si>
  <si>
    <t>ქვემო ალაზნის ს.ს._გ-146</t>
  </si>
  <si>
    <t>ქვემო ალაზნის ს.ს._გ-37 (ძველი გ-37)</t>
  </si>
  <si>
    <t>ქვემო ალაზნის ს.ს._გ-91</t>
  </si>
  <si>
    <t>ქვემო ალაზნის ს.ს._გ-101</t>
  </si>
  <si>
    <t>ქვემო ალაზნის ს.ს._გ-110</t>
  </si>
  <si>
    <t>ქვემო ალაზნის ს.ს._გ-90</t>
  </si>
  <si>
    <t>ქვემო ალაზნის ს.ს._გ-23</t>
  </si>
  <si>
    <t>ქვემო ალაზნის ს.ს._გ-35</t>
  </si>
  <si>
    <t>ქვემო ალაზნის ს.ს._გ-27</t>
  </si>
  <si>
    <t>ქვემო ალაზნის ს.ს._გ-32</t>
  </si>
  <si>
    <t>ქვემო ალაზნის ს.ს._გ-07</t>
  </si>
  <si>
    <t>ქვემო ალაზნის ს.ს._გ-132</t>
  </si>
  <si>
    <t>ქვემო ალაზნის ს.ს._გ-151</t>
  </si>
  <si>
    <t>დებედას ს.ს._გ-05</t>
  </si>
  <si>
    <t>გამარჯვების ს.ს._გ-13</t>
  </si>
  <si>
    <t>აღმაშენებლის ს.ს._თამარისის არხი</t>
  </si>
  <si>
    <t>ხრამ არხის ს.ს._გ-01</t>
  </si>
  <si>
    <t>ქვემო ალაზნის ს.ს._გ-38</t>
  </si>
  <si>
    <t>მაშველის ს.ს._მაშველის მაგისტრალური არხის გ-01.6</t>
  </si>
  <si>
    <t>ხონი-სამტრედიის ს.ს._ნარღვევის არხი</t>
  </si>
  <si>
    <t>ხონი-სამტრედიის ს.ს._ეწერ-კულაშის მარცხენა არხი</t>
  </si>
  <si>
    <t>ვარდისუბნის ს.ს._გ-01</t>
  </si>
  <si>
    <t>ხოდაბუნის ს.ს_გ-04</t>
  </si>
  <si>
    <t>ხოდაბუნის ს.ს_მაგისტრალური არხი</t>
  </si>
  <si>
    <t>ხოდაბუნის ს.ს_გ-03</t>
  </si>
  <si>
    <t>ხოდაბუნის ს.ს_გ-07</t>
  </si>
  <si>
    <t>ღელეწყაროების სარწყავი არხი გ-01</t>
  </si>
  <si>
    <t>აფხანაურის ს.ს._მაგისტრალური არხი</t>
  </si>
  <si>
    <t>ქვემო სამგორის ს.ს._მარჯვენა მაგ. არხი</t>
  </si>
  <si>
    <t>ხაშმი ს.ს._მაგისტრალური არხი N1</t>
  </si>
  <si>
    <t>ქვემო ალაზნის ს.ს._გ-71</t>
  </si>
  <si>
    <t>ხონი-სამტრედიის ს.ს._ქარჩხაბის არხი</t>
  </si>
  <si>
    <t>მაშველის ს.ს._შემაერთებელი არხის გ-03.3</t>
  </si>
  <si>
    <t>მაშველის ს.ს._მაშველის მაგისტრალური არხის გ-01.8</t>
  </si>
  <si>
    <t>ციხესულორის ს.ს._მაგისტრალური არხი</t>
  </si>
  <si>
    <t>ქვემო ალაზნის ს.ს._გ-55</t>
  </si>
  <si>
    <t>გეჯეთის დ.ს._ნოქალაქევისა და გეჯეთის წყალმიმყვანი არხი კ-01.1</t>
  </si>
  <si>
    <t>შრომა-კავშირის ს.ს_გ-01</t>
  </si>
  <si>
    <t>ქვემო ალაზნის ს.ს._გ-54</t>
  </si>
  <si>
    <t>ციხესულორის ს.ს._გ-06</t>
  </si>
  <si>
    <t>მაშველის ს.ს._მაშველის მაგისტრალური არხის გ-01.11</t>
  </si>
  <si>
    <t>მაშველის ს.ს._მაშველის მაგისტრალური არხის გ-01.5</t>
  </si>
  <si>
    <t>რიონი-ცხენისწყლის დ.ს._ქვიშანჭალის კ-01</t>
  </si>
  <si>
    <t>ულიანოვკის კოლექტორი კ-07</t>
  </si>
  <si>
    <t>ქვემო ალაზნის ს.ს._გ-01</t>
  </si>
  <si>
    <t>ძევერა-შერთულის ს.ს._გ-17 (გარდიგარდმო)</t>
  </si>
  <si>
    <t>გარდიგარდმო არხის ს.ს._გ-00</t>
  </si>
  <si>
    <t>კაბალის არხი N2 სარწყავი არხის_გ-01</t>
  </si>
  <si>
    <t>კაბალის არხი N5 სარწყავი არხის_გ-01</t>
  </si>
  <si>
    <t>ხონი-სამტრედიის ს.ს._ხონის მარცხენა არხი</t>
  </si>
  <si>
    <t>ზემო სამგორის ს.ს._ზემო მაგისტრალი გ-01</t>
  </si>
  <si>
    <t>მშვიდობიანის სარწყავი არხი_გ-01</t>
  </si>
  <si>
    <t>სვიდების ს.ს_გ-02</t>
  </si>
  <si>
    <t>სვიდების ს.ს_გ-01</t>
  </si>
  <si>
    <t>ლამი-მისაქციელის ს.ს._მაგისტრლური არხის გ-14</t>
  </si>
  <si>
    <t>სიღრმე</t>
  </si>
  <si>
    <t>სერვის ცენტრი</t>
  </si>
  <si>
    <t>სიღრმე (მ)</t>
  </si>
  <si>
    <t xml:space="preserve"> ფართობი (ჰა)</t>
  </si>
  <si>
    <t>მოცულობა (1ჰა-ზე)</t>
  </si>
  <si>
    <t>(1.25-1.75)</t>
  </si>
  <si>
    <t>(&lt;1,25)</t>
  </si>
  <si>
    <t>(&gt;1.75)</t>
  </si>
  <si>
    <t>ცხენისწყალი-ცივი</t>
  </si>
  <si>
    <t>ტაშისკარი-სალთვისი</t>
  </si>
  <si>
    <t>მტკვარი-ჯანდარა</t>
  </si>
  <si>
    <t>ლაგოდეხი-ყვარელი</t>
  </si>
  <si>
    <t>ყვირილა-ცხენისწყალი</t>
  </si>
  <si>
    <t>ხრამი-დებედა</t>
  </si>
  <si>
    <t>საგურამო-მუხრანი</t>
  </si>
  <si>
    <t>ზემო სამგორი</t>
  </si>
  <si>
    <t>ტირიფონი</t>
  </si>
  <si>
    <t>ალგეთი-ტბისი-კუმისი</t>
  </si>
  <si>
    <t>ქვემო ალაზანი</t>
  </si>
  <si>
    <t>ქვემო სამგორი</t>
  </si>
  <si>
    <t xml:space="preserve"> წყლის მოცულობა</t>
  </si>
  <si>
    <t>საპროგნოზო რეჟიმები შედგენილია იმგვარად, რომ გავალისწინებულია სატბორე მეურნეობის წყლით შევსების, ფილტრაციის და აორთქლების ნორმები</t>
  </si>
  <si>
    <t>გამანაწილებელი/მაგისტრალური არხი</t>
  </si>
  <si>
    <t>სარწყავი სისტემა</t>
  </si>
  <si>
    <t>ძევერა შერთულის ს.ს.</t>
  </si>
  <si>
    <t>ქვემო ალაზნის ს.ს.</t>
  </si>
  <si>
    <t>სკრა-ქარელის ს.ს.</t>
  </si>
  <si>
    <t>ლამი-მისაქციელის ს.ს</t>
  </si>
  <si>
    <t>ზემო მაგისტრალი გ-11</t>
  </si>
  <si>
    <t>ზემო სამგორის ს.ს.</t>
  </si>
  <si>
    <t>ქვემო მაგისტრალი გ-11</t>
  </si>
  <si>
    <t>ზემო მაგისტრალი გ-09</t>
  </si>
  <si>
    <t>ჯადარუს არხის ს.ს.</t>
  </si>
  <si>
    <t>ჯანდარის მაგისტრალური არხი</t>
  </si>
  <si>
    <t>მშვიდობიანის არხის ს.ს.</t>
  </si>
  <si>
    <t>სვიდების არხის ს.ს.</t>
  </si>
  <si>
    <t>კვირიას არხის ს.ს.</t>
  </si>
  <si>
    <t>კვირიას სარწყავი არხი_გ-01</t>
  </si>
  <si>
    <t xml:space="preserve"> კვირიას სარწყავი არხი_გ-01</t>
  </si>
  <si>
    <t>აფენის არხის ს.ს</t>
  </si>
  <si>
    <t>ღელეწყაროების ს.ს.</t>
  </si>
  <si>
    <t>კაბალის N5 არხის ს.ს.</t>
  </si>
  <si>
    <t>კაბალის N2 არხის ს.ს.</t>
  </si>
  <si>
    <t>შრომა-კავშირის არხის ს.ს</t>
  </si>
  <si>
    <t>მაწიმის ს.ს.</t>
  </si>
  <si>
    <t>გარდაბნის ს.ს.</t>
  </si>
  <si>
    <t>ქვემო სამგორის ს.ს.</t>
  </si>
  <si>
    <t>ხონი-სამტრედიის ს.ს.</t>
  </si>
  <si>
    <t>ხოდაბუნის ს.ს</t>
  </si>
  <si>
    <t>ხაშმის ლოკალური ს.ს.</t>
  </si>
  <si>
    <t>მაშველის ს.ს</t>
  </si>
  <si>
    <t>ციხესულორის ს.ს</t>
  </si>
  <si>
    <t>აფხანაურის ს.ს</t>
  </si>
  <si>
    <t>ხრამ-არხის ს.ს</t>
  </si>
  <si>
    <t>აღმაშენებლი-თამარისის ს.ს.</t>
  </si>
  <si>
    <t>ვაზიანის ს.ს.</t>
  </si>
  <si>
    <t>დებედას არხის ს.ს</t>
  </si>
  <si>
    <t>გამარჯვების ს.ს</t>
  </si>
  <si>
    <t>მაშველის ს.ს._მაშველის მაგისტრალური არხის გ-3-3</t>
  </si>
  <si>
    <t>ტბორების რეჟიმები 2025 წელის 1 თებერვალი 2026 წლის 31 იანვარი</t>
  </si>
  <si>
    <t>დანართი N3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</si>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</sst>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u val="singleAccounting"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name val="Calibri"/>
      <family val="2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43" fontId="0" fillId="0" borderId="0" xfId="0" applyNumberForma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4" borderId="1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43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7" fillId="4" borderId="1" xfId="0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43" fontId="7" fillId="4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4" fillId="4" borderId="6" xfId="0" applyFont="1" applyFill="1" applyBorder="1"/>
    <xf numFmtId="0" fontId="9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43" fontId="12" fillId="4" borderId="7" xfId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right"/>
    </xf>
    <xf numFmtId="0" fontId="1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9D59-633F-424D-A2B1-4B51BC409A4F}">
  <dimension ref="A1:I215"/>
  <sheetViews>
    <sheetView tabSelected="1" zoomScaleNormal="100" workbookViewId="0">
      <selection activeCell="D21" sqref="D21"/>
    </sheetView>
  </sheetViews>
  <sheetFormatPr defaultRowHeight="12" x14ac:dyDescent="0.25"/>
  <cols>
    <col min="1" max="1" width="4.33203125" style="32" customWidth="1"/>
    <col min="2" max="2" width="19.44140625" style="5" customWidth="1"/>
    <col min="3" max="3" width="25.88671875" style="5" hidden="1" customWidth="1"/>
    <col min="4" max="4" width="51.77734375" style="5" customWidth="1"/>
    <col min="5" max="5" width="10.21875" style="16" customWidth="1"/>
    <col min="6" max="6" width="8.21875" style="17" customWidth="1"/>
    <col min="7" max="7" width="10.21875" style="17" customWidth="1"/>
    <col min="8" max="8" width="13.88671875" style="18" customWidth="1"/>
    <col min="9" max="9" width="14.33203125" style="5" bestFit="1" customWidth="1"/>
    <col min="10" max="16384" width="8.88671875" style="5"/>
  </cols>
  <sheetData>
    <row r="1" spans="1:9" ht="36" customHeight="1" x14ac:dyDescent="0.35">
      <c r="A1" s="48" t="s">
        <v>153</v>
      </c>
      <c r="B1" s="48"/>
      <c r="C1" s="48"/>
      <c r="D1" s="48"/>
      <c r="E1" s="48"/>
      <c r="F1" s="48"/>
      <c r="G1" s="48"/>
      <c r="H1" s="48"/>
    </row>
    <row r="2" spans="1:9" ht="15.6" x14ac:dyDescent="0.3">
      <c r="A2" s="47" t="s">
        <v>152</v>
      </c>
      <c r="B2" s="47"/>
      <c r="C2" s="47"/>
      <c r="D2" s="47"/>
      <c r="E2" s="47"/>
      <c r="F2" s="47"/>
      <c r="G2" s="47"/>
      <c r="H2" s="47"/>
    </row>
    <row r="3" spans="1:9" ht="15.6" x14ac:dyDescent="0.25">
      <c r="A3" s="29"/>
      <c r="B3" s="38" t="s">
        <v>151</v>
      </c>
      <c r="C3" s="39"/>
      <c r="D3" s="39"/>
      <c r="E3" s="39"/>
      <c r="F3" s="39"/>
      <c r="G3" s="39"/>
      <c r="H3" s="40"/>
    </row>
    <row r="4" spans="1:9" s="10" customFormat="1" ht="24" x14ac:dyDescent="0.4">
      <c r="A4" s="30"/>
      <c r="B4" s="6" t="s">
        <v>93</v>
      </c>
      <c r="C4" s="6" t="s">
        <v>115</v>
      </c>
      <c r="D4" s="6" t="s">
        <v>114</v>
      </c>
      <c r="E4" s="7" t="s">
        <v>0</v>
      </c>
      <c r="F4" s="7" t="s">
        <v>94</v>
      </c>
      <c r="G4" s="7" t="s">
        <v>95</v>
      </c>
      <c r="H4" s="8" t="s">
        <v>112</v>
      </c>
      <c r="I4" s="9"/>
    </row>
    <row r="5" spans="1:9" s="11" customFormat="1" x14ac:dyDescent="0.25">
      <c r="A5" s="31">
        <v>1</v>
      </c>
      <c r="B5" s="12" t="s">
        <v>109</v>
      </c>
      <c r="C5" s="12" t="s">
        <v>124</v>
      </c>
      <c r="D5" s="12" t="s">
        <v>125</v>
      </c>
      <c r="E5" s="19">
        <v>317680</v>
      </c>
      <c r="F5" s="13">
        <v>1.5</v>
      </c>
      <c r="G5" s="13">
        <v>4</v>
      </c>
      <c r="H5" s="14">
        <f>G5*21348</f>
        <v>85392</v>
      </c>
      <c r="I5" s="5"/>
    </row>
    <row r="6" spans="1:9" s="11" customFormat="1" x14ac:dyDescent="0.25">
      <c r="A6" s="31">
        <v>2</v>
      </c>
      <c r="B6" s="12" t="s">
        <v>107</v>
      </c>
      <c r="C6" s="12" t="s">
        <v>121</v>
      </c>
      <c r="D6" s="12" t="s">
        <v>120</v>
      </c>
      <c r="E6" s="19">
        <v>382231</v>
      </c>
      <c r="F6" s="13">
        <v>1.2</v>
      </c>
      <c r="G6" s="13">
        <v>0.28999999999999998</v>
      </c>
      <c r="H6" s="14">
        <f>G6*16348</f>
        <v>4740.92</v>
      </c>
      <c r="I6" s="5"/>
    </row>
    <row r="7" spans="1:9" x14ac:dyDescent="0.25">
      <c r="A7" s="31">
        <v>3</v>
      </c>
      <c r="B7" s="12" t="s">
        <v>107</v>
      </c>
      <c r="C7" s="12" t="s">
        <v>121</v>
      </c>
      <c r="D7" s="12" t="s">
        <v>120</v>
      </c>
      <c r="E7" s="19">
        <v>353284</v>
      </c>
      <c r="F7" s="13">
        <v>1.5</v>
      </c>
      <c r="G7" s="13">
        <v>1</v>
      </c>
      <c r="H7" s="14">
        <f>G7*21348</f>
        <v>21348</v>
      </c>
    </row>
    <row r="8" spans="1:9" x14ac:dyDescent="0.25">
      <c r="A8" s="31">
        <v>4</v>
      </c>
      <c r="B8" s="12" t="s">
        <v>107</v>
      </c>
      <c r="C8" s="12" t="s">
        <v>121</v>
      </c>
      <c r="D8" s="12" t="s">
        <v>122</v>
      </c>
      <c r="E8" s="19">
        <v>304674</v>
      </c>
      <c r="F8" s="13">
        <v>1.6</v>
      </c>
      <c r="G8" s="13">
        <v>1</v>
      </c>
      <c r="H8" s="14">
        <f>G8*21348</f>
        <v>21348</v>
      </c>
    </row>
    <row r="9" spans="1:9" x14ac:dyDescent="0.25">
      <c r="A9" s="31">
        <v>5</v>
      </c>
      <c r="B9" s="12" t="s">
        <v>107</v>
      </c>
      <c r="C9" s="12" t="s">
        <v>121</v>
      </c>
      <c r="D9" s="12" t="s">
        <v>123</v>
      </c>
      <c r="E9" s="19">
        <v>387121</v>
      </c>
      <c r="F9" s="13">
        <v>1.8</v>
      </c>
      <c r="G9" s="13">
        <v>8.81</v>
      </c>
      <c r="H9" s="14">
        <f t="shared" ref="H9:H14" si="0">G9*26348</f>
        <v>232125.88</v>
      </c>
    </row>
    <row r="10" spans="1:9" x14ac:dyDescent="0.25">
      <c r="A10" s="31">
        <v>6</v>
      </c>
      <c r="B10" s="12" t="s">
        <v>107</v>
      </c>
      <c r="C10" s="12" t="s">
        <v>121</v>
      </c>
      <c r="D10" s="12" t="s">
        <v>11</v>
      </c>
      <c r="E10" s="19">
        <v>387121</v>
      </c>
      <c r="F10" s="13">
        <v>1.8</v>
      </c>
      <c r="G10" s="13">
        <v>3.19</v>
      </c>
      <c r="H10" s="14">
        <f t="shared" si="0"/>
        <v>84050.12</v>
      </c>
    </row>
    <row r="11" spans="1:9" x14ac:dyDescent="0.25">
      <c r="A11" s="31">
        <v>7</v>
      </c>
      <c r="B11" s="12" t="s">
        <v>107</v>
      </c>
      <c r="C11" s="12" t="s">
        <v>121</v>
      </c>
      <c r="D11" s="12" t="s">
        <v>87</v>
      </c>
      <c r="E11" s="19">
        <v>377210</v>
      </c>
      <c r="F11" s="13">
        <v>2</v>
      </c>
      <c r="G11" s="13">
        <v>1.5</v>
      </c>
      <c r="H11" s="14">
        <f t="shared" si="0"/>
        <v>39522</v>
      </c>
    </row>
    <row r="12" spans="1:9" x14ac:dyDescent="0.25">
      <c r="A12" s="31">
        <v>8</v>
      </c>
      <c r="B12" s="12" t="s">
        <v>107</v>
      </c>
      <c r="C12" s="12" t="s">
        <v>121</v>
      </c>
      <c r="D12" s="12" t="s">
        <v>22</v>
      </c>
      <c r="E12" s="19">
        <v>385959</v>
      </c>
      <c r="F12" s="13">
        <v>2</v>
      </c>
      <c r="G12" s="13">
        <v>0.25</v>
      </c>
      <c r="H12" s="14">
        <f t="shared" si="0"/>
        <v>6587</v>
      </c>
    </row>
    <row r="13" spans="1:9" x14ac:dyDescent="0.25">
      <c r="A13" s="31">
        <v>9</v>
      </c>
      <c r="B13" s="12" t="s">
        <v>107</v>
      </c>
      <c r="C13" s="12" t="s">
        <v>121</v>
      </c>
      <c r="D13" s="12" t="s">
        <v>22</v>
      </c>
      <c r="E13" s="19">
        <v>385959</v>
      </c>
      <c r="F13" s="13">
        <v>2</v>
      </c>
      <c r="G13" s="13">
        <v>0.4</v>
      </c>
      <c r="H13" s="14">
        <f t="shared" si="0"/>
        <v>10539.2</v>
      </c>
    </row>
    <row r="14" spans="1:9" x14ac:dyDescent="0.25">
      <c r="A14" s="31">
        <v>10</v>
      </c>
      <c r="B14" s="12" t="s">
        <v>107</v>
      </c>
      <c r="C14" s="12" t="s">
        <v>121</v>
      </c>
      <c r="D14" s="12" t="s">
        <v>17</v>
      </c>
      <c r="E14" s="19">
        <v>386826</v>
      </c>
      <c r="F14" s="13">
        <v>2</v>
      </c>
      <c r="G14" s="13">
        <v>0.35</v>
      </c>
      <c r="H14" s="14">
        <f t="shared" si="0"/>
        <v>9221.7999999999993</v>
      </c>
    </row>
    <row r="15" spans="1:9" x14ac:dyDescent="0.25">
      <c r="A15" s="31">
        <v>11</v>
      </c>
      <c r="B15" s="12" t="s">
        <v>103</v>
      </c>
      <c r="C15" s="12" t="s">
        <v>126</v>
      </c>
      <c r="D15" s="12" t="s">
        <v>88</v>
      </c>
      <c r="E15" s="19">
        <v>303705</v>
      </c>
      <c r="F15" s="13">
        <v>1</v>
      </c>
      <c r="G15" s="13">
        <v>2</v>
      </c>
      <c r="H15" s="14">
        <f t="shared" ref="H15:H53" si="1">G15*16348</f>
        <v>32696</v>
      </c>
    </row>
    <row r="16" spans="1:9" x14ac:dyDescent="0.25">
      <c r="A16" s="31">
        <v>12</v>
      </c>
      <c r="B16" s="12" t="s">
        <v>103</v>
      </c>
      <c r="C16" s="12" t="s">
        <v>126</v>
      </c>
      <c r="D16" s="12" t="s">
        <v>88</v>
      </c>
      <c r="E16" s="19">
        <v>303705</v>
      </c>
      <c r="F16" s="13">
        <v>1</v>
      </c>
      <c r="G16" s="13">
        <v>7.12</v>
      </c>
      <c r="H16" s="14">
        <f t="shared" si="1"/>
        <v>116397.75999999999</v>
      </c>
    </row>
    <row r="17" spans="1:8" x14ac:dyDescent="0.25">
      <c r="A17" s="31">
        <v>13</v>
      </c>
      <c r="B17" s="12" t="s">
        <v>103</v>
      </c>
      <c r="C17" s="12" t="s">
        <v>126</v>
      </c>
      <c r="D17" s="12" t="s">
        <v>88</v>
      </c>
      <c r="E17" s="19">
        <v>303705</v>
      </c>
      <c r="F17" s="13">
        <v>1</v>
      </c>
      <c r="G17" s="13">
        <v>9.6999999999999993</v>
      </c>
      <c r="H17" s="14">
        <f t="shared" si="1"/>
        <v>158575.59999999998</v>
      </c>
    </row>
    <row r="18" spans="1:8" x14ac:dyDescent="0.25">
      <c r="A18" s="31">
        <v>14</v>
      </c>
      <c r="B18" s="12" t="s">
        <v>103</v>
      </c>
      <c r="C18" s="12" t="s">
        <v>126</v>
      </c>
      <c r="D18" s="12" t="s">
        <v>88</v>
      </c>
      <c r="E18" s="19">
        <v>303705</v>
      </c>
      <c r="F18" s="13">
        <v>1</v>
      </c>
      <c r="G18" s="13">
        <v>4.88</v>
      </c>
      <c r="H18" s="14">
        <f t="shared" si="1"/>
        <v>79778.240000000005</v>
      </c>
    </row>
    <row r="19" spans="1:8" x14ac:dyDescent="0.25">
      <c r="A19" s="31">
        <v>15</v>
      </c>
      <c r="B19" s="12" t="s">
        <v>103</v>
      </c>
      <c r="C19" s="12" t="s">
        <v>126</v>
      </c>
      <c r="D19" s="12" t="s">
        <v>88</v>
      </c>
      <c r="E19" s="19">
        <v>303723</v>
      </c>
      <c r="F19" s="13">
        <v>1</v>
      </c>
      <c r="G19" s="13">
        <v>18</v>
      </c>
      <c r="H19" s="14">
        <f t="shared" si="1"/>
        <v>294264</v>
      </c>
    </row>
    <row r="20" spans="1:8" x14ac:dyDescent="0.25">
      <c r="A20" s="31">
        <v>16</v>
      </c>
      <c r="B20" s="12" t="s">
        <v>103</v>
      </c>
      <c r="C20" s="12" t="s">
        <v>126</v>
      </c>
      <c r="D20" s="12" t="s">
        <v>88</v>
      </c>
      <c r="E20" s="19">
        <v>303723</v>
      </c>
      <c r="F20" s="13">
        <v>1</v>
      </c>
      <c r="G20" s="13">
        <v>1.01</v>
      </c>
      <c r="H20" s="14">
        <f t="shared" si="1"/>
        <v>16511.48</v>
      </c>
    </row>
    <row r="21" spans="1:8" x14ac:dyDescent="0.25">
      <c r="A21" s="31">
        <v>17</v>
      </c>
      <c r="B21" s="12" t="s">
        <v>103</v>
      </c>
      <c r="C21" s="12" t="s">
        <v>127</v>
      </c>
      <c r="D21" s="12" t="s">
        <v>89</v>
      </c>
      <c r="E21" s="19">
        <v>305501</v>
      </c>
      <c r="F21" s="13">
        <v>1</v>
      </c>
      <c r="G21" s="13">
        <v>0.25</v>
      </c>
      <c r="H21" s="14">
        <f t="shared" si="1"/>
        <v>4087</v>
      </c>
    </row>
    <row r="22" spans="1:8" x14ac:dyDescent="0.25">
      <c r="A22" s="31">
        <v>18</v>
      </c>
      <c r="B22" s="12" t="s">
        <v>103</v>
      </c>
      <c r="C22" s="12" t="s">
        <v>127</v>
      </c>
      <c r="D22" s="12" t="s">
        <v>90</v>
      </c>
      <c r="E22" s="19">
        <v>305501</v>
      </c>
      <c r="F22" s="13">
        <v>1</v>
      </c>
      <c r="G22" s="13">
        <v>0.65</v>
      </c>
      <c r="H22" s="14">
        <f t="shared" si="1"/>
        <v>10626.2</v>
      </c>
    </row>
    <row r="23" spans="1:8" x14ac:dyDescent="0.25">
      <c r="A23" s="31">
        <v>19</v>
      </c>
      <c r="B23" s="12" t="s">
        <v>103</v>
      </c>
      <c r="C23" s="12" t="s">
        <v>127</v>
      </c>
      <c r="D23" s="12" t="s">
        <v>90</v>
      </c>
      <c r="E23" s="19">
        <v>305501</v>
      </c>
      <c r="F23" s="13">
        <v>1</v>
      </c>
      <c r="G23" s="13">
        <v>2.1</v>
      </c>
      <c r="H23" s="14">
        <f t="shared" si="1"/>
        <v>34330.800000000003</v>
      </c>
    </row>
    <row r="24" spans="1:8" x14ac:dyDescent="0.25">
      <c r="A24" s="31">
        <v>20</v>
      </c>
      <c r="B24" s="12" t="s">
        <v>103</v>
      </c>
      <c r="C24" s="12" t="s">
        <v>128</v>
      </c>
      <c r="D24" s="12" t="s">
        <v>129</v>
      </c>
      <c r="E24" s="19">
        <v>326934</v>
      </c>
      <c r="F24" s="13">
        <v>1</v>
      </c>
      <c r="G24" s="13">
        <v>16.899999999999999</v>
      </c>
      <c r="H24" s="14">
        <f t="shared" si="1"/>
        <v>276281.19999999995</v>
      </c>
    </row>
    <row r="25" spans="1:8" x14ac:dyDescent="0.25">
      <c r="A25" s="31">
        <v>21</v>
      </c>
      <c r="B25" s="12" t="s">
        <v>103</v>
      </c>
      <c r="C25" s="12" t="s">
        <v>126</v>
      </c>
      <c r="D25" s="12" t="s">
        <v>88</v>
      </c>
      <c r="E25" s="19">
        <v>326934</v>
      </c>
      <c r="F25" s="13">
        <v>1</v>
      </c>
      <c r="G25" s="13">
        <v>8</v>
      </c>
      <c r="H25" s="14">
        <f t="shared" si="1"/>
        <v>130784</v>
      </c>
    </row>
    <row r="26" spans="1:8" x14ac:dyDescent="0.25">
      <c r="A26" s="31">
        <v>22</v>
      </c>
      <c r="B26" s="12" t="s">
        <v>103</v>
      </c>
      <c r="C26" s="12" t="s">
        <v>133</v>
      </c>
      <c r="D26" s="12" t="s">
        <v>85</v>
      </c>
      <c r="E26" s="19">
        <v>357283</v>
      </c>
      <c r="F26" s="13">
        <v>1</v>
      </c>
      <c r="G26" s="13">
        <v>5</v>
      </c>
      <c r="H26" s="14">
        <f t="shared" si="1"/>
        <v>81740</v>
      </c>
    </row>
    <row r="27" spans="1:8" x14ac:dyDescent="0.25">
      <c r="A27" s="31">
        <v>23</v>
      </c>
      <c r="B27" s="12" t="s">
        <v>103</v>
      </c>
      <c r="C27" s="12" t="s">
        <v>128</v>
      </c>
      <c r="D27" s="12" t="s">
        <v>129</v>
      </c>
      <c r="E27" s="19">
        <v>302465</v>
      </c>
      <c r="F27" s="13">
        <v>1.2</v>
      </c>
      <c r="G27" s="13">
        <v>4</v>
      </c>
      <c r="H27" s="14">
        <f t="shared" si="1"/>
        <v>65392</v>
      </c>
    </row>
    <row r="28" spans="1:8" x14ac:dyDescent="0.25">
      <c r="A28" s="31">
        <v>24</v>
      </c>
      <c r="B28" s="20" t="s">
        <v>103</v>
      </c>
      <c r="C28" s="20" t="s">
        <v>128</v>
      </c>
      <c r="D28" s="20" t="s">
        <v>129</v>
      </c>
      <c r="E28" s="21">
        <v>302465</v>
      </c>
      <c r="F28" s="22">
        <v>1.2</v>
      </c>
      <c r="G28" s="22">
        <v>17.600000000000001</v>
      </c>
      <c r="H28" s="23">
        <f t="shared" si="1"/>
        <v>287724.80000000005</v>
      </c>
    </row>
    <row r="29" spans="1:8" x14ac:dyDescent="0.25">
      <c r="A29" s="31">
        <v>25</v>
      </c>
      <c r="B29" s="20" t="s">
        <v>103</v>
      </c>
      <c r="C29" s="20"/>
      <c r="D29" s="20" t="s">
        <v>80</v>
      </c>
      <c r="E29" s="21">
        <v>302548</v>
      </c>
      <c r="F29" s="22">
        <v>1.2</v>
      </c>
      <c r="G29" s="22">
        <v>13.33</v>
      </c>
      <c r="H29" s="23">
        <f t="shared" si="1"/>
        <v>217918.84</v>
      </c>
    </row>
    <row r="30" spans="1:8" x14ac:dyDescent="0.25">
      <c r="A30" s="31">
        <v>26</v>
      </c>
      <c r="B30" s="20" t="s">
        <v>103</v>
      </c>
      <c r="C30" s="20" t="s">
        <v>128</v>
      </c>
      <c r="D30" s="20" t="s">
        <v>130</v>
      </c>
      <c r="E30" s="21">
        <v>302610</v>
      </c>
      <c r="F30" s="22">
        <v>1.2</v>
      </c>
      <c r="G30" s="22">
        <v>30</v>
      </c>
      <c r="H30" s="23">
        <f t="shared" si="1"/>
        <v>490440</v>
      </c>
    </row>
    <row r="31" spans="1:8" x14ac:dyDescent="0.25">
      <c r="A31" s="31">
        <v>27</v>
      </c>
      <c r="B31" s="20" t="s">
        <v>103</v>
      </c>
      <c r="C31" s="20" t="s">
        <v>128</v>
      </c>
      <c r="D31" s="20" t="s">
        <v>129</v>
      </c>
      <c r="E31" s="21">
        <v>302610</v>
      </c>
      <c r="F31" s="22">
        <v>1.2</v>
      </c>
      <c r="G31" s="22">
        <v>13</v>
      </c>
      <c r="H31" s="23">
        <f t="shared" si="1"/>
        <v>212524</v>
      </c>
    </row>
    <row r="32" spans="1:8" x14ac:dyDescent="0.25">
      <c r="A32" s="31">
        <v>28</v>
      </c>
      <c r="B32" s="20" t="s">
        <v>103</v>
      </c>
      <c r="C32" s="20" t="s">
        <v>128</v>
      </c>
      <c r="D32" s="20" t="s">
        <v>129</v>
      </c>
      <c r="E32" s="21">
        <v>302610</v>
      </c>
      <c r="F32" s="22">
        <v>1.2</v>
      </c>
      <c r="G32" s="22">
        <v>10</v>
      </c>
      <c r="H32" s="23">
        <f t="shared" si="1"/>
        <v>163480</v>
      </c>
    </row>
    <row r="33" spans="1:8" x14ac:dyDescent="0.25">
      <c r="A33" s="31">
        <v>29</v>
      </c>
      <c r="B33" s="20" t="s">
        <v>103</v>
      </c>
      <c r="C33" s="20" t="s">
        <v>128</v>
      </c>
      <c r="D33" s="20" t="s">
        <v>129</v>
      </c>
      <c r="E33" s="21">
        <v>302666</v>
      </c>
      <c r="F33" s="22">
        <v>1.2</v>
      </c>
      <c r="G33" s="22">
        <v>0.68</v>
      </c>
      <c r="H33" s="23">
        <f t="shared" si="1"/>
        <v>11116.640000000001</v>
      </c>
    </row>
    <row r="34" spans="1:8" x14ac:dyDescent="0.25">
      <c r="A34" s="31">
        <v>30</v>
      </c>
      <c r="B34" s="20" t="s">
        <v>103</v>
      </c>
      <c r="C34" s="20" t="s">
        <v>128</v>
      </c>
      <c r="D34" s="20" t="s">
        <v>130</v>
      </c>
      <c r="E34" s="21">
        <v>302666</v>
      </c>
      <c r="F34" s="22">
        <v>1.2</v>
      </c>
      <c r="G34" s="22">
        <v>0.1</v>
      </c>
      <c r="H34" s="23">
        <f t="shared" si="1"/>
        <v>1634.8000000000002</v>
      </c>
    </row>
    <row r="35" spans="1:8" x14ac:dyDescent="0.25">
      <c r="A35" s="31">
        <v>31</v>
      </c>
      <c r="B35" s="20" t="s">
        <v>103</v>
      </c>
      <c r="C35" s="20" t="s">
        <v>128</v>
      </c>
      <c r="D35" s="20" t="s">
        <v>130</v>
      </c>
      <c r="E35" s="21">
        <v>302666</v>
      </c>
      <c r="F35" s="22">
        <v>1.2</v>
      </c>
      <c r="G35" s="22">
        <v>7.7</v>
      </c>
      <c r="H35" s="23">
        <f t="shared" si="1"/>
        <v>125879.6</v>
      </c>
    </row>
    <row r="36" spans="1:8" x14ac:dyDescent="0.25">
      <c r="A36" s="31">
        <v>32</v>
      </c>
      <c r="B36" s="20" t="s">
        <v>103</v>
      </c>
      <c r="C36" s="20" t="s">
        <v>128</v>
      </c>
      <c r="D36" s="20" t="s">
        <v>130</v>
      </c>
      <c r="E36" s="21">
        <v>302666</v>
      </c>
      <c r="F36" s="22">
        <v>1.2</v>
      </c>
      <c r="G36" s="22">
        <v>41.8</v>
      </c>
      <c r="H36" s="23">
        <f t="shared" si="1"/>
        <v>683346.39999999991</v>
      </c>
    </row>
    <row r="37" spans="1:8" x14ac:dyDescent="0.25">
      <c r="A37" s="31">
        <v>33</v>
      </c>
      <c r="B37" s="20" t="s">
        <v>103</v>
      </c>
      <c r="C37" s="20" t="s">
        <v>128</v>
      </c>
      <c r="D37" s="20" t="s">
        <v>129</v>
      </c>
      <c r="E37" s="21">
        <v>302717</v>
      </c>
      <c r="F37" s="22">
        <v>1.2</v>
      </c>
      <c r="G37" s="22">
        <v>20.079999999999998</v>
      </c>
      <c r="H37" s="23">
        <f t="shared" si="1"/>
        <v>328267.83999999997</v>
      </c>
    </row>
    <row r="38" spans="1:8" x14ac:dyDescent="0.25">
      <c r="A38" s="31">
        <v>34</v>
      </c>
      <c r="B38" s="20" t="s">
        <v>103</v>
      </c>
      <c r="C38" s="20" t="s">
        <v>132</v>
      </c>
      <c r="D38" s="20" t="s">
        <v>63</v>
      </c>
      <c r="E38" s="21">
        <v>302720</v>
      </c>
      <c r="F38" s="22">
        <v>1.2</v>
      </c>
      <c r="G38" s="22">
        <v>2.36</v>
      </c>
      <c r="H38" s="23">
        <f t="shared" si="1"/>
        <v>38581.279999999999</v>
      </c>
    </row>
    <row r="39" spans="1:8" x14ac:dyDescent="0.25">
      <c r="A39" s="31">
        <v>35</v>
      </c>
      <c r="B39" s="20" t="s">
        <v>103</v>
      </c>
      <c r="C39" s="20" t="s">
        <v>134</v>
      </c>
      <c r="D39" s="20" t="s">
        <v>84</v>
      </c>
      <c r="E39" s="21">
        <v>302728</v>
      </c>
      <c r="F39" s="22">
        <v>1.2</v>
      </c>
      <c r="G39" s="22">
        <v>0.35</v>
      </c>
      <c r="H39" s="23">
        <f t="shared" si="1"/>
        <v>5721.7999999999993</v>
      </c>
    </row>
    <row r="40" spans="1:8" x14ac:dyDescent="0.25">
      <c r="A40" s="31">
        <v>36</v>
      </c>
      <c r="B40" s="20" t="s">
        <v>103</v>
      </c>
      <c r="C40" s="20" t="s">
        <v>135</v>
      </c>
      <c r="D40" s="20" t="s">
        <v>74</v>
      </c>
      <c r="E40" s="21">
        <v>303013</v>
      </c>
      <c r="F40" s="22">
        <v>1.2</v>
      </c>
      <c r="G40" s="22">
        <v>1.23</v>
      </c>
      <c r="H40" s="23">
        <f t="shared" si="1"/>
        <v>20108.04</v>
      </c>
    </row>
    <row r="41" spans="1:8" x14ac:dyDescent="0.25">
      <c r="A41" s="31">
        <v>37</v>
      </c>
      <c r="B41" s="20" t="s">
        <v>103</v>
      </c>
      <c r="C41" s="20" t="s">
        <v>135</v>
      </c>
      <c r="D41" s="20" t="s">
        <v>74</v>
      </c>
      <c r="E41" s="21">
        <v>303013</v>
      </c>
      <c r="F41" s="22">
        <v>1.2</v>
      </c>
      <c r="G41" s="22">
        <v>1.28</v>
      </c>
      <c r="H41" s="23">
        <f t="shared" si="1"/>
        <v>20925.439999999999</v>
      </c>
    </row>
    <row r="42" spans="1:8" x14ac:dyDescent="0.25">
      <c r="A42" s="31">
        <v>38</v>
      </c>
      <c r="B42" s="20" t="s">
        <v>103</v>
      </c>
      <c r="C42" s="20"/>
      <c r="D42" s="20" t="s">
        <v>80</v>
      </c>
      <c r="E42" s="21">
        <v>303021</v>
      </c>
      <c r="F42" s="22">
        <v>1.2</v>
      </c>
      <c r="G42" s="22">
        <v>6.67</v>
      </c>
      <c r="H42" s="23">
        <f t="shared" si="1"/>
        <v>109041.16</v>
      </c>
    </row>
    <row r="43" spans="1:8" x14ac:dyDescent="0.25">
      <c r="A43" s="31">
        <v>39</v>
      </c>
      <c r="B43" s="20" t="s">
        <v>103</v>
      </c>
      <c r="C43" s="20"/>
      <c r="D43" s="20" t="s">
        <v>80</v>
      </c>
      <c r="E43" s="21">
        <v>303023</v>
      </c>
      <c r="F43" s="22">
        <v>1.2</v>
      </c>
      <c r="G43" s="22">
        <v>3.52</v>
      </c>
      <c r="H43" s="23">
        <f t="shared" si="1"/>
        <v>57544.959999999999</v>
      </c>
    </row>
    <row r="44" spans="1:8" x14ac:dyDescent="0.25">
      <c r="A44" s="31">
        <v>40</v>
      </c>
      <c r="B44" s="20" t="s">
        <v>103</v>
      </c>
      <c r="C44" s="20" t="s">
        <v>128</v>
      </c>
      <c r="D44" s="20" t="s">
        <v>130</v>
      </c>
      <c r="E44" s="21">
        <v>303564</v>
      </c>
      <c r="F44" s="22">
        <v>1.2</v>
      </c>
      <c r="G44" s="22">
        <v>3.8</v>
      </c>
      <c r="H44" s="23">
        <f t="shared" si="1"/>
        <v>62122.399999999994</v>
      </c>
    </row>
    <row r="45" spans="1:8" x14ac:dyDescent="0.25">
      <c r="A45" s="31">
        <v>41</v>
      </c>
      <c r="B45" s="20" t="s">
        <v>103</v>
      </c>
      <c r="C45" s="20" t="s">
        <v>128</v>
      </c>
      <c r="D45" s="20" t="s">
        <v>130</v>
      </c>
      <c r="E45" s="21">
        <v>303947</v>
      </c>
      <c r="F45" s="22">
        <v>1.2</v>
      </c>
      <c r="G45" s="22">
        <v>54.08</v>
      </c>
      <c r="H45" s="23">
        <f t="shared" si="1"/>
        <v>884099.84</v>
      </c>
    </row>
    <row r="46" spans="1:8" x14ac:dyDescent="0.25">
      <c r="A46" s="31">
        <v>42</v>
      </c>
      <c r="B46" s="20" t="s">
        <v>103</v>
      </c>
      <c r="C46" s="20" t="s">
        <v>128</v>
      </c>
      <c r="D46" s="20" t="s">
        <v>129</v>
      </c>
      <c r="E46" s="21">
        <v>303947</v>
      </c>
      <c r="F46" s="22">
        <v>1.2</v>
      </c>
      <c r="G46" s="22">
        <v>1.67</v>
      </c>
      <c r="H46" s="23">
        <f t="shared" si="1"/>
        <v>27301.16</v>
      </c>
    </row>
    <row r="47" spans="1:8" x14ac:dyDescent="0.25">
      <c r="A47" s="31">
        <v>43</v>
      </c>
      <c r="B47" s="20" t="s">
        <v>103</v>
      </c>
      <c r="C47" s="20" t="s">
        <v>128</v>
      </c>
      <c r="D47" s="20" t="s">
        <v>130</v>
      </c>
      <c r="E47" s="21">
        <v>303947</v>
      </c>
      <c r="F47" s="22">
        <v>1.2</v>
      </c>
      <c r="G47" s="22">
        <v>0.66</v>
      </c>
      <c r="H47" s="23">
        <f t="shared" si="1"/>
        <v>10789.68</v>
      </c>
    </row>
    <row r="48" spans="1:8" x14ac:dyDescent="0.25">
      <c r="A48" s="31">
        <v>44</v>
      </c>
      <c r="B48" s="20" t="s">
        <v>103</v>
      </c>
      <c r="C48" s="20"/>
      <c r="D48" s="20" t="s">
        <v>58</v>
      </c>
      <c r="E48" s="21">
        <v>305417</v>
      </c>
      <c r="F48" s="22">
        <v>1.2</v>
      </c>
      <c r="G48" s="22">
        <v>3</v>
      </c>
      <c r="H48" s="23">
        <f t="shared" si="1"/>
        <v>49044</v>
      </c>
    </row>
    <row r="49" spans="1:8" x14ac:dyDescent="0.25">
      <c r="A49" s="31">
        <v>45</v>
      </c>
      <c r="B49" s="20" t="s">
        <v>103</v>
      </c>
      <c r="C49" s="20" t="s">
        <v>128</v>
      </c>
      <c r="D49" s="20" t="s">
        <v>130</v>
      </c>
      <c r="E49" s="21">
        <v>305494</v>
      </c>
      <c r="F49" s="22">
        <v>1.2</v>
      </c>
      <c r="G49" s="22">
        <v>1</v>
      </c>
      <c r="H49" s="23">
        <f t="shared" si="1"/>
        <v>16348</v>
      </c>
    </row>
    <row r="50" spans="1:8" x14ac:dyDescent="0.25">
      <c r="A50" s="31">
        <v>46</v>
      </c>
      <c r="B50" s="20" t="s">
        <v>103</v>
      </c>
      <c r="C50" s="20" t="s">
        <v>131</v>
      </c>
      <c r="D50" s="20" t="s">
        <v>33</v>
      </c>
      <c r="E50" s="21">
        <v>381456</v>
      </c>
      <c r="F50" s="22">
        <v>1.2</v>
      </c>
      <c r="G50" s="22">
        <v>1</v>
      </c>
      <c r="H50" s="23">
        <f t="shared" si="1"/>
        <v>16348</v>
      </c>
    </row>
    <row r="51" spans="1:8" x14ac:dyDescent="0.25">
      <c r="A51" s="31">
        <v>47</v>
      </c>
      <c r="B51" s="20" t="s">
        <v>103</v>
      </c>
      <c r="C51" s="20" t="s">
        <v>131</v>
      </c>
      <c r="D51" s="20" t="s">
        <v>33</v>
      </c>
      <c r="E51" s="21">
        <v>381456</v>
      </c>
      <c r="F51" s="22">
        <v>1.2</v>
      </c>
      <c r="G51" s="22">
        <v>1</v>
      </c>
      <c r="H51" s="23">
        <f t="shared" si="1"/>
        <v>16348</v>
      </c>
    </row>
    <row r="52" spans="1:8" x14ac:dyDescent="0.25">
      <c r="A52" s="31">
        <v>48</v>
      </c>
      <c r="B52" s="20" t="s">
        <v>103</v>
      </c>
      <c r="C52" s="20" t="s">
        <v>136</v>
      </c>
      <c r="D52" s="20" t="s">
        <v>34</v>
      </c>
      <c r="E52" s="21">
        <v>386830</v>
      </c>
      <c r="F52" s="22">
        <v>1.2</v>
      </c>
      <c r="G52" s="22">
        <v>2.82</v>
      </c>
      <c r="H52" s="23">
        <f t="shared" si="1"/>
        <v>46101.36</v>
      </c>
    </row>
    <row r="53" spans="1:8" x14ac:dyDescent="0.25">
      <c r="A53" s="31">
        <v>49</v>
      </c>
      <c r="B53" s="20" t="s">
        <v>102</v>
      </c>
      <c r="C53" s="20" t="s">
        <v>137</v>
      </c>
      <c r="D53" s="20" t="s">
        <v>36</v>
      </c>
      <c r="E53" s="21">
        <v>301082</v>
      </c>
      <c r="F53" s="22">
        <v>1</v>
      </c>
      <c r="G53" s="22">
        <v>1.5</v>
      </c>
      <c r="H53" s="23">
        <f t="shared" si="1"/>
        <v>24522</v>
      </c>
    </row>
    <row r="54" spans="1:8" x14ac:dyDescent="0.25">
      <c r="A54" s="31">
        <v>50</v>
      </c>
      <c r="B54" s="20" t="s">
        <v>102</v>
      </c>
      <c r="C54" s="20" t="s">
        <v>137</v>
      </c>
      <c r="D54" s="20" t="s">
        <v>23</v>
      </c>
      <c r="E54" s="21">
        <v>302100</v>
      </c>
      <c r="F54" s="22">
        <v>2</v>
      </c>
      <c r="G54" s="22">
        <v>2.44</v>
      </c>
      <c r="H54" s="23">
        <f>G54*26348</f>
        <v>64289.119999999995</v>
      </c>
    </row>
    <row r="55" spans="1:8" x14ac:dyDescent="0.25">
      <c r="A55" s="31">
        <v>51</v>
      </c>
      <c r="B55" s="20" t="s">
        <v>102</v>
      </c>
      <c r="C55" s="20" t="s">
        <v>137</v>
      </c>
      <c r="D55" s="20" t="s">
        <v>35</v>
      </c>
      <c r="E55" s="21">
        <v>310409</v>
      </c>
      <c r="F55" s="22">
        <v>2.5</v>
      </c>
      <c r="G55" s="22">
        <v>2.2999999999999998</v>
      </c>
      <c r="H55" s="23">
        <f>G55*26348</f>
        <v>60600.399999999994</v>
      </c>
    </row>
    <row r="56" spans="1:8" x14ac:dyDescent="0.25">
      <c r="A56" s="31">
        <v>52</v>
      </c>
      <c r="B56" s="20" t="s">
        <v>106</v>
      </c>
      <c r="C56" s="20" t="s">
        <v>119</v>
      </c>
      <c r="D56" s="20" t="s">
        <v>91</v>
      </c>
      <c r="E56" s="21">
        <v>317519</v>
      </c>
      <c r="F56" s="22">
        <v>1</v>
      </c>
      <c r="G56" s="22">
        <v>0.6</v>
      </c>
      <c r="H56" s="23">
        <f>G56*16348</f>
        <v>9808.7999999999993</v>
      </c>
    </row>
    <row r="57" spans="1:8" x14ac:dyDescent="0.25">
      <c r="A57" s="31">
        <v>53</v>
      </c>
      <c r="B57" s="20" t="s">
        <v>101</v>
      </c>
      <c r="C57" s="20" t="s">
        <v>118</v>
      </c>
      <c r="D57" s="20" t="s">
        <v>28</v>
      </c>
      <c r="E57" s="21">
        <v>383607</v>
      </c>
      <c r="F57" s="22">
        <v>0.75</v>
      </c>
      <c r="G57" s="22">
        <v>0.11</v>
      </c>
      <c r="H57" s="23">
        <f>G57*16348</f>
        <v>1798.28</v>
      </c>
    </row>
    <row r="58" spans="1:8" x14ac:dyDescent="0.25">
      <c r="A58" s="31">
        <v>54</v>
      </c>
      <c r="B58" s="20" t="s">
        <v>101</v>
      </c>
      <c r="C58" s="20" t="s">
        <v>118</v>
      </c>
      <c r="D58" s="20" t="s">
        <v>28</v>
      </c>
      <c r="E58" s="21">
        <v>383607</v>
      </c>
      <c r="F58" s="22">
        <v>0.75</v>
      </c>
      <c r="G58" s="22">
        <v>0.08</v>
      </c>
      <c r="H58" s="23">
        <f>G58*16348</f>
        <v>1307.8399999999999</v>
      </c>
    </row>
    <row r="59" spans="1:8" x14ac:dyDescent="0.25">
      <c r="A59" s="31">
        <v>55</v>
      </c>
      <c r="B59" s="20" t="s">
        <v>101</v>
      </c>
      <c r="C59" s="20" t="s">
        <v>118</v>
      </c>
      <c r="D59" s="20" t="s">
        <v>25</v>
      </c>
      <c r="E59" s="21">
        <v>379720</v>
      </c>
      <c r="F59" s="22">
        <v>0.8</v>
      </c>
      <c r="G59" s="22">
        <v>0.06</v>
      </c>
      <c r="H59" s="23">
        <f>G59*16348</f>
        <v>980.88</v>
      </c>
    </row>
    <row r="60" spans="1:8" x14ac:dyDescent="0.25">
      <c r="A60" s="31">
        <v>56</v>
      </c>
      <c r="B60" s="20" t="s">
        <v>101</v>
      </c>
      <c r="C60" s="20" t="s">
        <v>118</v>
      </c>
      <c r="D60" s="20" t="s">
        <v>4</v>
      </c>
      <c r="E60" s="21">
        <v>309008</v>
      </c>
      <c r="F60" s="22">
        <v>1.4</v>
      </c>
      <c r="G60" s="22">
        <v>0.28999999999999998</v>
      </c>
      <c r="H60" s="23">
        <f>G60*21348</f>
        <v>6190.9199999999992</v>
      </c>
    </row>
    <row r="61" spans="1:8" x14ac:dyDescent="0.25">
      <c r="A61" s="31">
        <v>57</v>
      </c>
      <c r="B61" s="20" t="s">
        <v>101</v>
      </c>
      <c r="C61" s="20" t="s">
        <v>118</v>
      </c>
      <c r="D61" s="20" t="s">
        <v>4</v>
      </c>
      <c r="E61" s="21">
        <v>309008</v>
      </c>
      <c r="F61" s="22">
        <v>1.4</v>
      </c>
      <c r="G61" s="22">
        <v>0.81</v>
      </c>
      <c r="H61" s="23">
        <f>G61*21348</f>
        <v>17291.88</v>
      </c>
    </row>
    <row r="62" spans="1:8" x14ac:dyDescent="0.25">
      <c r="A62" s="31">
        <v>58</v>
      </c>
      <c r="B62" s="20" t="s">
        <v>101</v>
      </c>
      <c r="C62" s="20" t="s">
        <v>118</v>
      </c>
      <c r="D62" s="20" t="s">
        <v>4</v>
      </c>
      <c r="E62" s="21">
        <v>350051</v>
      </c>
      <c r="F62" s="22">
        <v>1.4</v>
      </c>
      <c r="G62" s="22">
        <v>2</v>
      </c>
      <c r="H62" s="23">
        <f>G62*21348</f>
        <v>42696</v>
      </c>
    </row>
    <row r="63" spans="1:8" x14ac:dyDescent="0.25">
      <c r="A63" s="31">
        <v>59</v>
      </c>
      <c r="B63" s="20" t="s">
        <v>108</v>
      </c>
      <c r="C63" s="20" t="s">
        <v>116</v>
      </c>
      <c r="D63" s="20" t="s">
        <v>83</v>
      </c>
      <c r="E63" s="21">
        <v>385565</v>
      </c>
      <c r="F63" s="22">
        <v>1.2</v>
      </c>
      <c r="G63" s="22">
        <v>7</v>
      </c>
      <c r="H63" s="23">
        <f>G63*16348</f>
        <v>114436</v>
      </c>
    </row>
    <row r="64" spans="1:8" x14ac:dyDescent="0.25">
      <c r="A64" s="31">
        <v>60</v>
      </c>
      <c r="B64" s="20" t="s">
        <v>108</v>
      </c>
      <c r="C64" s="20" t="s">
        <v>116</v>
      </c>
      <c r="D64" s="20" t="s">
        <v>83</v>
      </c>
      <c r="E64" s="21">
        <v>385565</v>
      </c>
      <c r="F64" s="22">
        <v>1.2</v>
      </c>
      <c r="G64" s="22">
        <v>5</v>
      </c>
      <c r="H64" s="23">
        <f>G64*16348</f>
        <v>81740</v>
      </c>
    </row>
    <row r="65" spans="1:8" x14ac:dyDescent="0.25">
      <c r="A65" s="31">
        <v>61</v>
      </c>
      <c r="B65" s="20" t="s">
        <v>108</v>
      </c>
      <c r="C65" s="20" t="s">
        <v>116</v>
      </c>
      <c r="D65" s="20" t="s">
        <v>82</v>
      </c>
      <c r="E65" s="21">
        <v>313113</v>
      </c>
      <c r="F65" s="22">
        <v>1.7</v>
      </c>
      <c r="G65" s="22">
        <v>6</v>
      </c>
      <c r="H65" s="23">
        <f t="shared" ref="H65:H96" si="2">G65*21348</f>
        <v>128088</v>
      </c>
    </row>
    <row r="66" spans="1:8" ht="12.6" customHeight="1" x14ac:dyDescent="0.25">
      <c r="A66" s="31">
        <v>62</v>
      </c>
      <c r="B66" s="20" t="s">
        <v>110</v>
      </c>
      <c r="C66" s="24" t="s">
        <v>117</v>
      </c>
      <c r="D66" s="20" t="s">
        <v>40</v>
      </c>
      <c r="E66" s="21">
        <v>301665</v>
      </c>
      <c r="F66" s="22">
        <v>1.5</v>
      </c>
      <c r="G66" s="22">
        <v>3</v>
      </c>
      <c r="H66" s="23">
        <f t="shared" si="2"/>
        <v>64044</v>
      </c>
    </row>
    <row r="67" spans="1:8" x14ac:dyDescent="0.25">
      <c r="A67" s="31">
        <v>63</v>
      </c>
      <c r="B67" s="20" t="s">
        <v>110</v>
      </c>
      <c r="C67" s="24" t="s">
        <v>117</v>
      </c>
      <c r="D67" s="20" t="s">
        <v>47</v>
      </c>
      <c r="E67" s="21">
        <v>301667</v>
      </c>
      <c r="F67" s="22">
        <v>1.5</v>
      </c>
      <c r="G67" s="22">
        <v>0.5</v>
      </c>
      <c r="H67" s="23">
        <f t="shared" si="2"/>
        <v>10674</v>
      </c>
    </row>
    <row r="68" spans="1:8" x14ac:dyDescent="0.25">
      <c r="A68" s="31">
        <v>64</v>
      </c>
      <c r="B68" s="20" t="s">
        <v>110</v>
      </c>
      <c r="C68" s="24" t="s">
        <v>117</v>
      </c>
      <c r="D68" s="20" t="s">
        <v>54</v>
      </c>
      <c r="E68" s="21">
        <v>301670</v>
      </c>
      <c r="F68" s="22">
        <v>1.5</v>
      </c>
      <c r="G68" s="22">
        <v>1.2</v>
      </c>
      <c r="H68" s="23">
        <f t="shared" si="2"/>
        <v>25617.599999999999</v>
      </c>
    </row>
    <row r="69" spans="1:8" x14ac:dyDescent="0.25">
      <c r="A69" s="31">
        <v>65</v>
      </c>
      <c r="B69" s="20" t="s">
        <v>110</v>
      </c>
      <c r="C69" s="24" t="s">
        <v>117</v>
      </c>
      <c r="D69" s="20" t="s">
        <v>54</v>
      </c>
      <c r="E69" s="21">
        <v>301670</v>
      </c>
      <c r="F69" s="22">
        <v>1.5</v>
      </c>
      <c r="G69" s="22">
        <v>0.8</v>
      </c>
      <c r="H69" s="23">
        <f t="shared" si="2"/>
        <v>17078.400000000001</v>
      </c>
    </row>
    <row r="70" spans="1:8" x14ac:dyDescent="0.25">
      <c r="A70" s="31">
        <v>66</v>
      </c>
      <c r="B70" s="20" t="s">
        <v>110</v>
      </c>
      <c r="C70" s="24" t="s">
        <v>117</v>
      </c>
      <c r="D70" s="20" t="s">
        <v>10</v>
      </c>
      <c r="E70" s="21">
        <v>301675</v>
      </c>
      <c r="F70" s="22">
        <v>1.5</v>
      </c>
      <c r="G70" s="22">
        <v>14.4</v>
      </c>
      <c r="H70" s="23">
        <f t="shared" si="2"/>
        <v>307411.20000000001</v>
      </c>
    </row>
    <row r="71" spans="1:8" x14ac:dyDescent="0.25">
      <c r="A71" s="31">
        <v>67</v>
      </c>
      <c r="B71" s="20" t="s">
        <v>110</v>
      </c>
      <c r="C71" s="24" t="s">
        <v>117</v>
      </c>
      <c r="D71" s="20" t="s">
        <v>2</v>
      </c>
      <c r="E71" s="21">
        <v>302127</v>
      </c>
      <c r="F71" s="22">
        <v>1.5</v>
      </c>
      <c r="G71" s="22">
        <v>14</v>
      </c>
      <c r="H71" s="23">
        <f t="shared" si="2"/>
        <v>298872</v>
      </c>
    </row>
    <row r="72" spans="1:8" x14ac:dyDescent="0.25">
      <c r="A72" s="31">
        <v>68</v>
      </c>
      <c r="B72" s="20" t="s">
        <v>110</v>
      </c>
      <c r="C72" s="24" t="s">
        <v>117</v>
      </c>
      <c r="D72" s="20" t="s">
        <v>2</v>
      </c>
      <c r="E72" s="21">
        <v>302127</v>
      </c>
      <c r="F72" s="22">
        <v>1.5</v>
      </c>
      <c r="G72" s="22">
        <v>16</v>
      </c>
      <c r="H72" s="23">
        <f t="shared" si="2"/>
        <v>341568</v>
      </c>
    </row>
    <row r="73" spans="1:8" x14ac:dyDescent="0.25">
      <c r="A73" s="31">
        <v>69</v>
      </c>
      <c r="B73" s="20" t="s">
        <v>110</v>
      </c>
      <c r="C73" s="24" t="s">
        <v>117</v>
      </c>
      <c r="D73" s="20" t="s">
        <v>39</v>
      </c>
      <c r="E73" s="21">
        <v>302229</v>
      </c>
      <c r="F73" s="22">
        <v>1.5</v>
      </c>
      <c r="G73" s="22">
        <v>2.5</v>
      </c>
      <c r="H73" s="23">
        <f t="shared" si="2"/>
        <v>53370</v>
      </c>
    </row>
    <row r="74" spans="1:8" x14ac:dyDescent="0.25">
      <c r="A74" s="31">
        <v>70</v>
      </c>
      <c r="B74" s="20" t="s">
        <v>110</v>
      </c>
      <c r="C74" s="24" t="s">
        <v>117</v>
      </c>
      <c r="D74" s="20" t="s">
        <v>16</v>
      </c>
      <c r="E74" s="21">
        <v>302522</v>
      </c>
      <c r="F74" s="22">
        <v>1.5</v>
      </c>
      <c r="G74" s="22">
        <v>18</v>
      </c>
      <c r="H74" s="23">
        <f t="shared" si="2"/>
        <v>384264</v>
      </c>
    </row>
    <row r="75" spans="1:8" x14ac:dyDescent="0.25">
      <c r="A75" s="31">
        <v>71</v>
      </c>
      <c r="B75" s="20" t="s">
        <v>110</v>
      </c>
      <c r="C75" s="24" t="s">
        <v>117</v>
      </c>
      <c r="D75" s="20" t="s">
        <v>16</v>
      </c>
      <c r="E75" s="21">
        <v>302522</v>
      </c>
      <c r="F75" s="22">
        <v>1.5</v>
      </c>
      <c r="G75" s="22">
        <v>17</v>
      </c>
      <c r="H75" s="23">
        <f t="shared" si="2"/>
        <v>362916</v>
      </c>
    </row>
    <row r="76" spans="1:8" x14ac:dyDescent="0.25">
      <c r="A76" s="31">
        <v>72</v>
      </c>
      <c r="B76" s="20" t="s">
        <v>110</v>
      </c>
      <c r="C76" s="24" t="s">
        <v>117</v>
      </c>
      <c r="D76" s="20" t="s">
        <v>16</v>
      </c>
      <c r="E76" s="21">
        <v>302522</v>
      </c>
      <c r="F76" s="22">
        <v>1.5</v>
      </c>
      <c r="G76" s="22">
        <v>80</v>
      </c>
      <c r="H76" s="23">
        <f t="shared" si="2"/>
        <v>1707840</v>
      </c>
    </row>
    <row r="77" spans="1:8" x14ac:dyDescent="0.25">
      <c r="A77" s="31">
        <v>73</v>
      </c>
      <c r="B77" s="20" t="s">
        <v>110</v>
      </c>
      <c r="C77" s="24" t="s">
        <v>117</v>
      </c>
      <c r="D77" s="20" t="s">
        <v>2</v>
      </c>
      <c r="E77" s="21">
        <v>302538</v>
      </c>
      <c r="F77" s="22">
        <v>1.5</v>
      </c>
      <c r="G77" s="22">
        <v>41</v>
      </c>
      <c r="H77" s="23">
        <f t="shared" si="2"/>
        <v>875268</v>
      </c>
    </row>
    <row r="78" spans="1:8" x14ac:dyDescent="0.25">
      <c r="A78" s="31">
        <v>74</v>
      </c>
      <c r="B78" s="20" t="s">
        <v>110</v>
      </c>
      <c r="C78" s="24" t="s">
        <v>117</v>
      </c>
      <c r="D78" s="20" t="s">
        <v>16</v>
      </c>
      <c r="E78" s="21">
        <v>302546</v>
      </c>
      <c r="F78" s="22">
        <v>1.5</v>
      </c>
      <c r="G78" s="22">
        <v>45</v>
      </c>
      <c r="H78" s="23">
        <f t="shared" si="2"/>
        <v>960660</v>
      </c>
    </row>
    <row r="79" spans="1:8" x14ac:dyDescent="0.25">
      <c r="A79" s="31">
        <v>75</v>
      </c>
      <c r="B79" s="20" t="s">
        <v>110</v>
      </c>
      <c r="C79" s="24" t="s">
        <v>117</v>
      </c>
      <c r="D79" s="20" t="s">
        <v>16</v>
      </c>
      <c r="E79" s="21">
        <v>302547</v>
      </c>
      <c r="F79" s="22">
        <v>1.5</v>
      </c>
      <c r="G79" s="22">
        <v>21</v>
      </c>
      <c r="H79" s="23">
        <f t="shared" si="2"/>
        <v>448308</v>
      </c>
    </row>
    <row r="80" spans="1:8" x14ac:dyDescent="0.25">
      <c r="A80" s="31">
        <v>76</v>
      </c>
      <c r="B80" s="20" t="s">
        <v>110</v>
      </c>
      <c r="C80" s="24" t="s">
        <v>117</v>
      </c>
      <c r="D80" s="20" t="s">
        <v>14</v>
      </c>
      <c r="E80" s="21">
        <v>303020</v>
      </c>
      <c r="F80" s="22">
        <v>1.5</v>
      </c>
      <c r="G80" s="22">
        <v>25</v>
      </c>
      <c r="H80" s="23">
        <f t="shared" si="2"/>
        <v>533700</v>
      </c>
    </row>
    <row r="81" spans="1:8" x14ac:dyDescent="0.25">
      <c r="A81" s="31">
        <v>77</v>
      </c>
      <c r="B81" s="20" t="s">
        <v>110</v>
      </c>
      <c r="C81" s="24" t="s">
        <v>117</v>
      </c>
      <c r="D81" s="20" t="s">
        <v>2</v>
      </c>
      <c r="E81" s="21">
        <v>303024</v>
      </c>
      <c r="F81" s="22">
        <v>1.5</v>
      </c>
      <c r="G81" s="22">
        <v>19.3</v>
      </c>
      <c r="H81" s="23">
        <f t="shared" si="2"/>
        <v>412016.4</v>
      </c>
    </row>
    <row r="82" spans="1:8" x14ac:dyDescent="0.25">
      <c r="A82" s="31">
        <v>78</v>
      </c>
      <c r="B82" s="20" t="s">
        <v>110</v>
      </c>
      <c r="C82" s="24" t="s">
        <v>117</v>
      </c>
      <c r="D82" s="20" t="s">
        <v>2</v>
      </c>
      <c r="E82" s="21">
        <v>303029</v>
      </c>
      <c r="F82" s="22">
        <v>1.5</v>
      </c>
      <c r="G82" s="22">
        <v>13.5</v>
      </c>
      <c r="H82" s="23">
        <f t="shared" si="2"/>
        <v>288198</v>
      </c>
    </row>
    <row r="83" spans="1:8" x14ac:dyDescent="0.25">
      <c r="A83" s="31">
        <v>79</v>
      </c>
      <c r="B83" s="20" t="s">
        <v>110</v>
      </c>
      <c r="C83" s="24" t="s">
        <v>117</v>
      </c>
      <c r="D83" s="20" t="s">
        <v>2</v>
      </c>
      <c r="E83" s="21">
        <v>303029</v>
      </c>
      <c r="F83" s="22">
        <v>1.5</v>
      </c>
      <c r="G83" s="22">
        <v>18</v>
      </c>
      <c r="H83" s="23">
        <f t="shared" si="2"/>
        <v>384264</v>
      </c>
    </row>
    <row r="84" spans="1:8" x14ac:dyDescent="0.25">
      <c r="A84" s="31">
        <v>80</v>
      </c>
      <c r="B84" s="20" t="s">
        <v>110</v>
      </c>
      <c r="C84" s="24" t="s">
        <v>117</v>
      </c>
      <c r="D84" s="20" t="s">
        <v>16</v>
      </c>
      <c r="E84" s="21">
        <v>303035</v>
      </c>
      <c r="F84" s="22">
        <v>1.5</v>
      </c>
      <c r="G84" s="22">
        <v>28</v>
      </c>
      <c r="H84" s="23">
        <f t="shared" si="2"/>
        <v>597744</v>
      </c>
    </row>
    <row r="85" spans="1:8" x14ac:dyDescent="0.25">
      <c r="A85" s="31">
        <v>81</v>
      </c>
      <c r="B85" s="20" t="s">
        <v>110</v>
      </c>
      <c r="C85" s="24" t="s">
        <v>117</v>
      </c>
      <c r="D85" s="20" t="s">
        <v>16</v>
      </c>
      <c r="E85" s="21">
        <v>303037</v>
      </c>
      <c r="F85" s="22">
        <v>1.5</v>
      </c>
      <c r="G85" s="22">
        <v>11</v>
      </c>
      <c r="H85" s="23">
        <f t="shared" si="2"/>
        <v>234828</v>
      </c>
    </row>
    <row r="86" spans="1:8" x14ac:dyDescent="0.25">
      <c r="A86" s="31">
        <v>82</v>
      </c>
      <c r="B86" s="20" t="s">
        <v>110</v>
      </c>
      <c r="C86" s="24" t="s">
        <v>117</v>
      </c>
      <c r="D86" s="20" t="s">
        <v>16</v>
      </c>
      <c r="E86" s="21">
        <v>303037</v>
      </c>
      <c r="F86" s="22">
        <v>1.5</v>
      </c>
      <c r="G86" s="22">
        <v>7</v>
      </c>
      <c r="H86" s="23">
        <f t="shared" si="2"/>
        <v>149436</v>
      </c>
    </row>
    <row r="87" spans="1:8" x14ac:dyDescent="0.25">
      <c r="A87" s="31">
        <v>83</v>
      </c>
      <c r="B87" s="20" t="s">
        <v>110</v>
      </c>
      <c r="C87" s="24" t="s">
        <v>117</v>
      </c>
      <c r="D87" s="20" t="s">
        <v>16</v>
      </c>
      <c r="E87" s="21">
        <v>303037</v>
      </c>
      <c r="F87" s="22">
        <v>1.5</v>
      </c>
      <c r="G87" s="22">
        <v>15</v>
      </c>
      <c r="H87" s="23">
        <f t="shared" si="2"/>
        <v>320220</v>
      </c>
    </row>
    <row r="88" spans="1:8" x14ac:dyDescent="0.25">
      <c r="A88" s="31">
        <v>84</v>
      </c>
      <c r="B88" s="20" t="s">
        <v>110</v>
      </c>
      <c r="C88" s="24" t="s">
        <v>117</v>
      </c>
      <c r="D88" s="20" t="s">
        <v>16</v>
      </c>
      <c r="E88" s="21">
        <v>303037</v>
      </c>
      <c r="F88" s="22">
        <v>1.5</v>
      </c>
      <c r="G88" s="22">
        <v>44</v>
      </c>
      <c r="H88" s="23">
        <f t="shared" si="2"/>
        <v>939312</v>
      </c>
    </row>
    <row r="89" spans="1:8" x14ac:dyDescent="0.25">
      <c r="A89" s="31">
        <v>85</v>
      </c>
      <c r="B89" s="20" t="s">
        <v>110</v>
      </c>
      <c r="C89" s="24" t="s">
        <v>117</v>
      </c>
      <c r="D89" s="20" t="s">
        <v>16</v>
      </c>
      <c r="E89" s="21">
        <v>303050</v>
      </c>
      <c r="F89" s="22">
        <v>1.5</v>
      </c>
      <c r="G89" s="22">
        <v>19</v>
      </c>
      <c r="H89" s="23">
        <f t="shared" si="2"/>
        <v>405612</v>
      </c>
    </row>
    <row r="90" spans="1:8" x14ac:dyDescent="0.25">
      <c r="A90" s="31">
        <v>86</v>
      </c>
      <c r="B90" s="20" t="s">
        <v>110</v>
      </c>
      <c r="C90" s="24" t="s">
        <v>117</v>
      </c>
      <c r="D90" s="20" t="s">
        <v>16</v>
      </c>
      <c r="E90" s="21">
        <v>303050</v>
      </c>
      <c r="F90" s="22">
        <v>1.5</v>
      </c>
      <c r="G90" s="22">
        <v>9.5</v>
      </c>
      <c r="H90" s="23">
        <f t="shared" si="2"/>
        <v>202806</v>
      </c>
    </row>
    <row r="91" spans="1:8" x14ac:dyDescent="0.25">
      <c r="A91" s="31">
        <v>87</v>
      </c>
      <c r="B91" s="20" t="s">
        <v>110</v>
      </c>
      <c r="C91" s="24" t="s">
        <v>117</v>
      </c>
      <c r="D91" s="20" t="s">
        <v>16</v>
      </c>
      <c r="E91" s="21">
        <v>303050</v>
      </c>
      <c r="F91" s="22">
        <v>1.5</v>
      </c>
      <c r="G91" s="22">
        <v>6</v>
      </c>
      <c r="H91" s="23">
        <f t="shared" si="2"/>
        <v>128088</v>
      </c>
    </row>
    <row r="92" spans="1:8" x14ac:dyDescent="0.25">
      <c r="A92" s="31">
        <v>88</v>
      </c>
      <c r="B92" s="20" t="s">
        <v>110</v>
      </c>
      <c r="C92" s="24" t="s">
        <v>117</v>
      </c>
      <c r="D92" s="20" t="s">
        <v>48</v>
      </c>
      <c r="E92" s="21">
        <v>303055</v>
      </c>
      <c r="F92" s="22">
        <v>1.5</v>
      </c>
      <c r="G92" s="22">
        <v>8</v>
      </c>
      <c r="H92" s="23">
        <f t="shared" si="2"/>
        <v>170784</v>
      </c>
    </row>
    <row r="93" spans="1:8" x14ac:dyDescent="0.25">
      <c r="A93" s="31">
        <v>89</v>
      </c>
      <c r="B93" s="20" t="s">
        <v>110</v>
      </c>
      <c r="C93" s="24" t="s">
        <v>117</v>
      </c>
      <c r="D93" s="20" t="s">
        <v>48</v>
      </c>
      <c r="E93" s="21">
        <v>303055</v>
      </c>
      <c r="F93" s="22">
        <v>1.5</v>
      </c>
      <c r="G93" s="22">
        <v>18</v>
      </c>
      <c r="H93" s="23">
        <f t="shared" si="2"/>
        <v>384264</v>
      </c>
    </row>
    <row r="94" spans="1:8" x14ac:dyDescent="0.25">
      <c r="A94" s="31">
        <v>90</v>
      </c>
      <c r="B94" s="20" t="s">
        <v>110</v>
      </c>
      <c r="C94" s="24" t="s">
        <v>117</v>
      </c>
      <c r="D94" s="20" t="s">
        <v>48</v>
      </c>
      <c r="E94" s="21">
        <v>303055</v>
      </c>
      <c r="F94" s="22">
        <v>1.5</v>
      </c>
      <c r="G94" s="22">
        <v>10</v>
      </c>
      <c r="H94" s="23">
        <f t="shared" si="2"/>
        <v>213480</v>
      </c>
    </row>
    <row r="95" spans="1:8" x14ac:dyDescent="0.25">
      <c r="A95" s="31">
        <v>91</v>
      </c>
      <c r="B95" s="20" t="s">
        <v>110</v>
      </c>
      <c r="C95" s="24" t="s">
        <v>117</v>
      </c>
      <c r="D95" s="20" t="s">
        <v>48</v>
      </c>
      <c r="E95" s="21">
        <v>303055</v>
      </c>
      <c r="F95" s="22">
        <v>1.5</v>
      </c>
      <c r="G95" s="22">
        <v>2</v>
      </c>
      <c r="H95" s="23">
        <f t="shared" si="2"/>
        <v>42696</v>
      </c>
    </row>
    <row r="96" spans="1:8" x14ac:dyDescent="0.25">
      <c r="A96" s="31">
        <v>92</v>
      </c>
      <c r="B96" s="20" t="s">
        <v>110</v>
      </c>
      <c r="C96" s="24" t="s">
        <v>117</v>
      </c>
      <c r="D96" s="20" t="s">
        <v>2</v>
      </c>
      <c r="E96" s="21">
        <v>303500</v>
      </c>
      <c r="F96" s="22">
        <v>1.5</v>
      </c>
      <c r="G96" s="22">
        <v>10</v>
      </c>
      <c r="H96" s="23">
        <f t="shared" si="2"/>
        <v>213480</v>
      </c>
    </row>
    <row r="97" spans="1:9" x14ac:dyDescent="0.25">
      <c r="A97" s="31">
        <v>93</v>
      </c>
      <c r="B97" s="20" t="s">
        <v>110</v>
      </c>
      <c r="C97" s="24" t="s">
        <v>117</v>
      </c>
      <c r="D97" s="20" t="s">
        <v>2</v>
      </c>
      <c r="E97" s="21">
        <v>303500</v>
      </c>
      <c r="F97" s="22">
        <v>1.5</v>
      </c>
      <c r="G97" s="22">
        <v>4</v>
      </c>
      <c r="H97" s="23">
        <f t="shared" ref="H97:H128" si="3">G97*21348</f>
        <v>85392</v>
      </c>
    </row>
    <row r="98" spans="1:9" x14ac:dyDescent="0.25">
      <c r="A98" s="31">
        <v>94</v>
      </c>
      <c r="B98" s="20" t="s">
        <v>110</v>
      </c>
      <c r="C98" s="24" t="s">
        <v>117</v>
      </c>
      <c r="D98" s="20" t="s">
        <v>43</v>
      </c>
      <c r="E98" s="21">
        <v>303926</v>
      </c>
      <c r="F98" s="22">
        <v>1.5</v>
      </c>
      <c r="G98" s="22">
        <v>4</v>
      </c>
      <c r="H98" s="23">
        <f t="shared" si="3"/>
        <v>85392</v>
      </c>
    </row>
    <row r="99" spans="1:9" x14ac:dyDescent="0.25">
      <c r="A99" s="31">
        <v>95</v>
      </c>
      <c r="B99" s="20" t="s">
        <v>110</v>
      </c>
      <c r="C99" s="24" t="s">
        <v>117</v>
      </c>
      <c r="D99" s="20" t="s">
        <v>24</v>
      </c>
      <c r="E99" s="21">
        <v>303929</v>
      </c>
      <c r="F99" s="22">
        <v>1.5</v>
      </c>
      <c r="G99" s="22">
        <v>2.5</v>
      </c>
      <c r="H99" s="23">
        <f t="shared" si="3"/>
        <v>53370</v>
      </c>
    </row>
    <row r="100" spans="1:9" x14ac:dyDescent="0.25">
      <c r="A100" s="31">
        <v>96</v>
      </c>
      <c r="B100" s="20" t="s">
        <v>110</v>
      </c>
      <c r="C100" s="24" t="s">
        <v>117</v>
      </c>
      <c r="D100" s="20" t="s">
        <v>24</v>
      </c>
      <c r="E100" s="21">
        <v>303939</v>
      </c>
      <c r="F100" s="22">
        <v>1.5</v>
      </c>
      <c r="G100" s="22">
        <v>25</v>
      </c>
      <c r="H100" s="23">
        <f t="shared" si="3"/>
        <v>533700</v>
      </c>
    </row>
    <row r="101" spans="1:9" x14ac:dyDescent="0.25">
      <c r="A101" s="31">
        <v>97</v>
      </c>
      <c r="B101" s="20" t="s">
        <v>110</v>
      </c>
      <c r="C101" s="24" t="s">
        <v>117</v>
      </c>
      <c r="D101" s="20" t="s">
        <v>24</v>
      </c>
      <c r="E101" s="21">
        <v>303939</v>
      </c>
      <c r="F101" s="22">
        <v>1.5</v>
      </c>
      <c r="G101" s="22">
        <v>8</v>
      </c>
      <c r="H101" s="23">
        <f t="shared" si="3"/>
        <v>170784</v>
      </c>
      <c r="I101" s="15"/>
    </row>
    <row r="102" spans="1:9" x14ac:dyDescent="0.25">
      <c r="A102" s="31">
        <v>98</v>
      </c>
      <c r="B102" s="20" t="s">
        <v>110</v>
      </c>
      <c r="C102" s="24" t="s">
        <v>117</v>
      </c>
      <c r="D102" s="20" t="s">
        <v>37</v>
      </c>
      <c r="E102" s="21">
        <v>304187</v>
      </c>
      <c r="F102" s="22">
        <v>1.5</v>
      </c>
      <c r="G102" s="22">
        <v>10</v>
      </c>
      <c r="H102" s="23">
        <f t="shared" si="3"/>
        <v>213480</v>
      </c>
    </row>
    <row r="103" spans="1:9" x14ac:dyDescent="0.25">
      <c r="A103" s="31">
        <v>99</v>
      </c>
      <c r="B103" s="20" t="s">
        <v>110</v>
      </c>
      <c r="C103" s="24" t="s">
        <v>117</v>
      </c>
      <c r="D103" s="20" t="s">
        <v>2</v>
      </c>
      <c r="E103" s="21">
        <v>304268</v>
      </c>
      <c r="F103" s="22">
        <v>1.5</v>
      </c>
      <c r="G103" s="22">
        <v>4</v>
      </c>
      <c r="H103" s="23">
        <f t="shared" si="3"/>
        <v>85392</v>
      </c>
    </row>
    <row r="104" spans="1:9" x14ac:dyDescent="0.25">
      <c r="A104" s="31">
        <v>100</v>
      </c>
      <c r="B104" s="20" t="s">
        <v>110</v>
      </c>
      <c r="C104" s="24" t="s">
        <v>117</v>
      </c>
      <c r="D104" s="20" t="s">
        <v>72</v>
      </c>
      <c r="E104" s="21">
        <v>305673</v>
      </c>
      <c r="F104" s="22">
        <v>1.5</v>
      </c>
      <c r="G104" s="22">
        <v>43</v>
      </c>
      <c r="H104" s="23">
        <f t="shared" si="3"/>
        <v>917964</v>
      </c>
    </row>
    <row r="105" spans="1:9" x14ac:dyDescent="0.25">
      <c r="A105" s="31">
        <v>101</v>
      </c>
      <c r="B105" s="20" t="s">
        <v>110</v>
      </c>
      <c r="C105" s="24" t="s">
        <v>117</v>
      </c>
      <c r="D105" s="20" t="s">
        <v>21</v>
      </c>
      <c r="E105" s="21">
        <v>305755</v>
      </c>
      <c r="F105" s="22">
        <v>1.5</v>
      </c>
      <c r="G105" s="22">
        <v>16.5</v>
      </c>
      <c r="H105" s="23">
        <f t="shared" si="3"/>
        <v>352242</v>
      </c>
    </row>
    <row r="106" spans="1:9" x14ac:dyDescent="0.25">
      <c r="A106" s="31">
        <v>102</v>
      </c>
      <c r="B106" s="20" t="s">
        <v>110</v>
      </c>
      <c r="C106" s="24" t="s">
        <v>117</v>
      </c>
      <c r="D106" s="20" t="s">
        <v>21</v>
      </c>
      <c r="E106" s="21">
        <v>305755</v>
      </c>
      <c r="F106" s="22">
        <v>1.5</v>
      </c>
      <c r="G106" s="22">
        <v>24</v>
      </c>
      <c r="H106" s="23">
        <f t="shared" si="3"/>
        <v>512352</v>
      </c>
    </row>
    <row r="107" spans="1:9" x14ac:dyDescent="0.25">
      <c r="A107" s="31">
        <v>103</v>
      </c>
      <c r="B107" s="20" t="s">
        <v>110</v>
      </c>
      <c r="C107" s="24" t="s">
        <v>117</v>
      </c>
      <c r="D107" s="20" t="s">
        <v>19</v>
      </c>
      <c r="E107" s="21">
        <v>305858</v>
      </c>
      <c r="F107" s="22">
        <v>1.5</v>
      </c>
      <c r="G107" s="22">
        <v>24</v>
      </c>
      <c r="H107" s="23">
        <f t="shared" si="3"/>
        <v>512352</v>
      </c>
    </row>
    <row r="108" spans="1:9" x14ac:dyDescent="0.25">
      <c r="A108" s="31">
        <v>104</v>
      </c>
      <c r="B108" s="20" t="s">
        <v>110</v>
      </c>
      <c r="C108" s="24" t="s">
        <v>117</v>
      </c>
      <c r="D108" s="20" t="s">
        <v>38</v>
      </c>
      <c r="E108" s="21">
        <v>306272</v>
      </c>
      <c r="F108" s="22">
        <v>1.5</v>
      </c>
      <c r="G108" s="22">
        <v>7</v>
      </c>
      <c r="H108" s="23">
        <f t="shared" si="3"/>
        <v>149436</v>
      </c>
    </row>
    <row r="109" spans="1:9" x14ac:dyDescent="0.25">
      <c r="A109" s="31">
        <v>105</v>
      </c>
      <c r="B109" s="20" t="s">
        <v>110</v>
      </c>
      <c r="C109" s="24" t="s">
        <v>117</v>
      </c>
      <c r="D109" s="20" t="s">
        <v>12</v>
      </c>
      <c r="E109" s="21">
        <v>306275</v>
      </c>
      <c r="F109" s="22">
        <v>1.5</v>
      </c>
      <c r="G109" s="22">
        <v>9</v>
      </c>
      <c r="H109" s="23">
        <f t="shared" si="3"/>
        <v>192132</v>
      </c>
    </row>
    <row r="110" spans="1:9" x14ac:dyDescent="0.25">
      <c r="A110" s="31">
        <v>106</v>
      </c>
      <c r="B110" s="20" t="s">
        <v>110</v>
      </c>
      <c r="C110" s="24" t="s">
        <v>117</v>
      </c>
      <c r="D110" s="20" t="s">
        <v>12</v>
      </c>
      <c r="E110" s="21">
        <v>306275</v>
      </c>
      <c r="F110" s="22">
        <v>1.5</v>
      </c>
      <c r="G110" s="22">
        <v>7</v>
      </c>
      <c r="H110" s="23">
        <f t="shared" si="3"/>
        <v>149436</v>
      </c>
    </row>
    <row r="111" spans="1:9" x14ac:dyDescent="0.25">
      <c r="A111" s="31">
        <v>107</v>
      </c>
      <c r="B111" s="20" t="s">
        <v>110</v>
      </c>
      <c r="C111" s="24" t="s">
        <v>117</v>
      </c>
      <c r="D111" s="20" t="s">
        <v>54</v>
      </c>
      <c r="E111" s="21">
        <v>306311</v>
      </c>
      <c r="F111" s="22">
        <v>1.5</v>
      </c>
      <c r="G111" s="22">
        <v>0.7</v>
      </c>
      <c r="H111" s="23">
        <f t="shared" si="3"/>
        <v>14943.599999999999</v>
      </c>
    </row>
    <row r="112" spans="1:9" x14ac:dyDescent="0.25">
      <c r="A112" s="31">
        <v>108</v>
      </c>
      <c r="B112" s="20" t="s">
        <v>110</v>
      </c>
      <c r="C112" s="24" t="s">
        <v>117</v>
      </c>
      <c r="D112" s="20" t="s">
        <v>20</v>
      </c>
      <c r="E112" s="21">
        <v>308237</v>
      </c>
      <c r="F112" s="22">
        <v>1.5</v>
      </c>
      <c r="G112" s="22">
        <v>5</v>
      </c>
      <c r="H112" s="23">
        <f t="shared" si="3"/>
        <v>106740</v>
      </c>
    </row>
    <row r="113" spans="1:8" x14ac:dyDescent="0.25">
      <c r="A113" s="31">
        <v>109</v>
      </c>
      <c r="B113" s="20" t="s">
        <v>110</v>
      </c>
      <c r="C113" s="24" t="s">
        <v>117</v>
      </c>
      <c r="D113" s="20" t="s">
        <v>49</v>
      </c>
      <c r="E113" s="21">
        <v>309415</v>
      </c>
      <c r="F113" s="22">
        <v>1.5</v>
      </c>
      <c r="G113" s="22">
        <v>1.01</v>
      </c>
      <c r="H113" s="23">
        <f t="shared" si="3"/>
        <v>21561.48</v>
      </c>
    </row>
    <row r="114" spans="1:8" x14ac:dyDescent="0.25">
      <c r="A114" s="31">
        <v>110</v>
      </c>
      <c r="B114" s="20" t="s">
        <v>110</v>
      </c>
      <c r="C114" s="24" t="s">
        <v>117</v>
      </c>
      <c r="D114" s="20" t="s">
        <v>14</v>
      </c>
      <c r="E114" s="21">
        <v>309673</v>
      </c>
      <c r="F114" s="22">
        <v>1.5</v>
      </c>
      <c r="G114" s="22">
        <v>8</v>
      </c>
      <c r="H114" s="23">
        <f t="shared" si="3"/>
        <v>170784</v>
      </c>
    </row>
    <row r="115" spans="1:8" x14ac:dyDescent="0.25">
      <c r="A115" s="31">
        <v>111</v>
      </c>
      <c r="B115" s="20" t="s">
        <v>110</v>
      </c>
      <c r="C115" s="24" t="s">
        <v>117</v>
      </c>
      <c r="D115" s="20" t="s">
        <v>14</v>
      </c>
      <c r="E115" s="21">
        <v>309673</v>
      </c>
      <c r="F115" s="22">
        <v>1.5</v>
      </c>
      <c r="G115" s="22">
        <v>11</v>
      </c>
      <c r="H115" s="23">
        <f t="shared" si="3"/>
        <v>234828</v>
      </c>
    </row>
    <row r="116" spans="1:8" x14ac:dyDescent="0.25">
      <c r="A116" s="31">
        <v>112</v>
      </c>
      <c r="B116" s="20" t="s">
        <v>110</v>
      </c>
      <c r="C116" s="24" t="s">
        <v>117</v>
      </c>
      <c r="D116" s="20" t="s">
        <v>75</v>
      </c>
      <c r="E116" s="21">
        <v>309720</v>
      </c>
      <c r="F116" s="22">
        <v>1.5</v>
      </c>
      <c r="G116" s="22">
        <v>10</v>
      </c>
      <c r="H116" s="23">
        <f t="shared" si="3"/>
        <v>213480</v>
      </c>
    </row>
    <row r="117" spans="1:8" x14ac:dyDescent="0.25">
      <c r="A117" s="31">
        <v>113</v>
      </c>
      <c r="B117" s="20" t="s">
        <v>110</v>
      </c>
      <c r="C117" s="24" t="s">
        <v>117</v>
      </c>
      <c r="D117" s="20" t="s">
        <v>2</v>
      </c>
      <c r="E117" s="21">
        <v>309728</v>
      </c>
      <c r="F117" s="22">
        <v>1.5</v>
      </c>
      <c r="G117" s="22">
        <v>19</v>
      </c>
      <c r="H117" s="23">
        <f t="shared" si="3"/>
        <v>405612</v>
      </c>
    </row>
    <row r="118" spans="1:8" x14ac:dyDescent="0.25">
      <c r="A118" s="31">
        <v>114</v>
      </c>
      <c r="B118" s="20" t="s">
        <v>110</v>
      </c>
      <c r="C118" s="24" t="s">
        <v>117</v>
      </c>
      <c r="D118" s="20" t="s">
        <v>2</v>
      </c>
      <c r="E118" s="21">
        <v>310569</v>
      </c>
      <c r="F118" s="22">
        <v>1.5</v>
      </c>
      <c r="G118" s="22">
        <v>11</v>
      </c>
      <c r="H118" s="23">
        <f t="shared" si="3"/>
        <v>234828</v>
      </c>
    </row>
    <row r="119" spans="1:8" x14ac:dyDescent="0.25">
      <c r="A119" s="31">
        <v>115</v>
      </c>
      <c r="B119" s="20" t="s">
        <v>110</v>
      </c>
      <c r="C119" s="24" t="s">
        <v>117</v>
      </c>
      <c r="D119" s="20" t="s">
        <v>45</v>
      </c>
      <c r="E119" s="21">
        <v>311365</v>
      </c>
      <c r="F119" s="22">
        <v>1.5</v>
      </c>
      <c r="G119" s="22">
        <v>0.16</v>
      </c>
      <c r="H119" s="23">
        <f t="shared" si="3"/>
        <v>3415.6800000000003</v>
      </c>
    </row>
    <row r="120" spans="1:8" x14ac:dyDescent="0.25">
      <c r="A120" s="31">
        <v>116</v>
      </c>
      <c r="B120" s="20" t="s">
        <v>110</v>
      </c>
      <c r="C120" s="24" t="s">
        <v>117</v>
      </c>
      <c r="D120" s="20" t="s">
        <v>5</v>
      </c>
      <c r="E120" s="21">
        <v>312105</v>
      </c>
      <c r="F120" s="22">
        <v>1.5</v>
      </c>
      <c r="G120" s="22">
        <v>3.1</v>
      </c>
      <c r="H120" s="23">
        <f t="shared" si="3"/>
        <v>66178.8</v>
      </c>
    </row>
    <row r="121" spans="1:8" x14ac:dyDescent="0.25">
      <c r="A121" s="31">
        <v>117</v>
      </c>
      <c r="B121" s="20" t="s">
        <v>110</v>
      </c>
      <c r="C121" s="24" t="s">
        <v>117</v>
      </c>
      <c r="D121" s="20" t="s">
        <v>14</v>
      </c>
      <c r="E121" s="21">
        <v>312752</v>
      </c>
      <c r="F121" s="22">
        <v>1.5</v>
      </c>
      <c r="G121" s="22">
        <v>20</v>
      </c>
      <c r="H121" s="23">
        <f t="shared" si="3"/>
        <v>426960</v>
      </c>
    </row>
    <row r="122" spans="1:8" x14ac:dyDescent="0.25">
      <c r="A122" s="31">
        <v>118</v>
      </c>
      <c r="B122" s="20" t="s">
        <v>110</v>
      </c>
      <c r="C122" s="24" t="s">
        <v>117</v>
      </c>
      <c r="D122" s="20" t="s">
        <v>27</v>
      </c>
      <c r="E122" s="21">
        <v>313455</v>
      </c>
      <c r="F122" s="22">
        <v>1.5</v>
      </c>
      <c r="G122" s="22">
        <v>1</v>
      </c>
      <c r="H122" s="23">
        <f t="shared" si="3"/>
        <v>21348</v>
      </c>
    </row>
    <row r="123" spans="1:8" x14ac:dyDescent="0.25">
      <c r="A123" s="31">
        <v>119</v>
      </c>
      <c r="B123" s="20" t="s">
        <v>110</v>
      </c>
      <c r="C123" s="24" t="s">
        <v>117</v>
      </c>
      <c r="D123" s="20" t="s">
        <v>27</v>
      </c>
      <c r="E123" s="21">
        <v>313455</v>
      </c>
      <c r="F123" s="22">
        <v>1.5</v>
      </c>
      <c r="G123" s="22">
        <v>1.53</v>
      </c>
      <c r="H123" s="23">
        <f t="shared" si="3"/>
        <v>32662.440000000002</v>
      </c>
    </row>
    <row r="124" spans="1:8" x14ac:dyDescent="0.25">
      <c r="A124" s="31">
        <v>120</v>
      </c>
      <c r="B124" s="20" t="s">
        <v>110</v>
      </c>
      <c r="C124" s="24" t="s">
        <v>117</v>
      </c>
      <c r="D124" s="20" t="s">
        <v>7</v>
      </c>
      <c r="E124" s="21">
        <v>313471</v>
      </c>
      <c r="F124" s="22">
        <v>1.5</v>
      </c>
      <c r="G124" s="22">
        <v>3</v>
      </c>
      <c r="H124" s="23">
        <f t="shared" si="3"/>
        <v>64044</v>
      </c>
    </row>
    <row r="125" spans="1:8" x14ac:dyDescent="0.25">
      <c r="A125" s="31">
        <v>121</v>
      </c>
      <c r="B125" s="20" t="s">
        <v>110</v>
      </c>
      <c r="C125" s="24" t="s">
        <v>117</v>
      </c>
      <c r="D125" s="20" t="s">
        <v>5</v>
      </c>
      <c r="E125" s="21">
        <v>313508</v>
      </c>
      <c r="F125" s="22">
        <v>1.5</v>
      </c>
      <c r="G125" s="22">
        <v>5.54</v>
      </c>
      <c r="H125" s="23">
        <f t="shared" si="3"/>
        <v>118267.92</v>
      </c>
    </row>
    <row r="126" spans="1:8" x14ac:dyDescent="0.25">
      <c r="A126" s="31">
        <v>122</v>
      </c>
      <c r="B126" s="20" t="s">
        <v>110</v>
      </c>
      <c r="C126" s="24" t="s">
        <v>117</v>
      </c>
      <c r="D126" s="20" t="s">
        <v>5</v>
      </c>
      <c r="E126" s="21">
        <v>313508</v>
      </c>
      <c r="F126" s="22">
        <v>1.5</v>
      </c>
      <c r="G126" s="22">
        <v>2.46</v>
      </c>
      <c r="H126" s="23">
        <f t="shared" si="3"/>
        <v>52516.08</v>
      </c>
    </row>
    <row r="127" spans="1:8" x14ac:dyDescent="0.25">
      <c r="A127" s="31">
        <v>123</v>
      </c>
      <c r="B127" s="20" t="s">
        <v>110</v>
      </c>
      <c r="C127" s="24" t="s">
        <v>117</v>
      </c>
      <c r="D127" s="20" t="s">
        <v>5</v>
      </c>
      <c r="E127" s="21">
        <v>313524</v>
      </c>
      <c r="F127" s="22">
        <v>1.5</v>
      </c>
      <c r="G127" s="22">
        <v>1.61</v>
      </c>
      <c r="H127" s="23">
        <f t="shared" si="3"/>
        <v>34370.28</v>
      </c>
    </row>
    <row r="128" spans="1:8" x14ac:dyDescent="0.25">
      <c r="A128" s="31">
        <v>124</v>
      </c>
      <c r="B128" s="20" t="s">
        <v>110</v>
      </c>
      <c r="C128" s="24" t="s">
        <v>117</v>
      </c>
      <c r="D128" s="20" t="s">
        <v>5</v>
      </c>
      <c r="E128" s="21">
        <v>313534</v>
      </c>
      <c r="F128" s="22">
        <v>1.5</v>
      </c>
      <c r="G128" s="22">
        <v>16</v>
      </c>
      <c r="H128" s="23">
        <f t="shared" si="3"/>
        <v>341568</v>
      </c>
    </row>
    <row r="129" spans="1:9" x14ac:dyDescent="0.25">
      <c r="A129" s="31">
        <v>125</v>
      </c>
      <c r="B129" s="20" t="s">
        <v>110</v>
      </c>
      <c r="C129" s="24" t="s">
        <v>117</v>
      </c>
      <c r="D129" s="20" t="s">
        <v>7</v>
      </c>
      <c r="E129" s="21">
        <v>313590</v>
      </c>
      <c r="F129" s="22">
        <v>1.5</v>
      </c>
      <c r="G129" s="22">
        <v>3.6</v>
      </c>
      <c r="H129" s="23">
        <f t="shared" ref="H129:H160" si="4">G129*21348</f>
        <v>76852.800000000003</v>
      </c>
    </row>
    <row r="130" spans="1:9" s="15" customFormat="1" x14ac:dyDescent="0.25">
      <c r="A130" s="31">
        <v>126</v>
      </c>
      <c r="B130" s="20" t="s">
        <v>110</v>
      </c>
      <c r="C130" s="24" t="s">
        <v>117</v>
      </c>
      <c r="D130" s="20" t="s">
        <v>7</v>
      </c>
      <c r="E130" s="21">
        <v>313590</v>
      </c>
      <c r="F130" s="22">
        <v>1.5</v>
      </c>
      <c r="G130" s="22">
        <v>1.6</v>
      </c>
      <c r="H130" s="23">
        <f t="shared" si="4"/>
        <v>34156.800000000003</v>
      </c>
      <c r="I130" s="5"/>
    </row>
    <row r="131" spans="1:9" x14ac:dyDescent="0.25">
      <c r="A131" s="31">
        <v>127</v>
      </c>
      <c r="B131" s="20" t="s">
        <v>110</v>
      </c>
      <c r="C131" s="24" t="s">
        <v>117</v>
      </c>
      <c r="D131" s="20" t="s">
        <v>81</v>
      </c>
      <c r="E131" s="21">
        <v>316641</v>
      </c>
      <c r="F131" s="22">
        <v>1.5</v>
      </c>
      <c r="G131" s="22">
        <v>2</v>
      </c>
      <c r="H131" s="23">
        <f t="shared" si="4"/>
        <v>42696</v>
      </c>
    </row>
    <row r="132" spans="1:9" x14ac:dyDescent="0.25">
      <c r="A132" s="31">
        <v>128</v>
      </c>
      <c r="B132" s="20" t="s">
        <v>110</v>
      </c>
      <c r="C132" s="24" t="s">
        <v>117</v>
      </c>
      <c r="D132" s="20" t="s">
        <v>41</v>
      </c>
      <c r="E132" s="21">
        <v>319062</v>
      </c>
      <c r="F132" s="22">
        <v>1.5</v>
      </c>
      <c r="G132" s="22">
        <v>2</v>
      </c>
      <c r="H132" s="23">
        <f t="shared" si="4"/>
        <v>42696</v>
      </c>
    </row>
    <row r="133" spans="1:9" x14ac:dyDescent="0.25">
      <c r="A133" s="31">
        <v>129</v>
      </c>
      <c r="B133" s="20" t="s">
        <v>110</v>
      </c>
      <c r="C133" s="24" t="s">
        <v>117</v>
      </c>
      <c r="D133" s="20" t="s">
        <v>44</v>
      </c>
      <c r="E133" s="21">
        <v>319129</v>
      </c>
      <c r="F133" s="22">
        <v>1.5</v>
      </c>
      <c r="G133" s="22">
        <v>0.2</v>
      </c>
      <c r="H133" s="23">
        <f t="shared" si="4"/>
        <v>4269.6000000000004</v>
      </c>
    </row>
    <row r="134" spans="1:9" x14ac:dyDescent="0.25">
      <c r="A134" s="31">
        <v>130</v>
      </c>
      <c r="B134" s="20" t="s">
        <v>110</v>
      </c>
      <c r="C134" s="24" t="s">
        <v>117</v>
      </c>
      <c r="D134" s="20" t="s">
        <v>46</v>
      </c>
      <c r="E134" s="21">
        <v>319826</v>
      </c>
      <c r="F134" s="22">
        <v>1.5</v>
      </c>
      <c r="G134" s="22">
        <v>0.5</v>
      </c>
      <c r="H134" s="23">
        <f t="shared" si="4"/>
        <v>10674</v>
      </c>
    </row>
    <row r="135" spans="1:9" x14ac:dyDescent="0.25">
      <c r="A135" s="31">
        <v>131</v>
      </c>
      <c r="B135" s="20" t="s">
        <v>110</v>
      </c>
      <c r="C135" s="24" t="s">
        <v>117</v>
      </c>
      <c r="D135" s="20" t="s">
        <v>29</v>
      </c>
      <c r="E135" s="21">
        <v>321523</v>
      </c>
      <c r="F135" s="22">
        <v>1.5</v>
      </c>
      <c r="G135" s="22">
        <v>4.5</v>
      </c>
      <c r="H135" s="23">
        <f t="shared" si="4"/>
        <v>96066</v>
      </c>
    </row>
    <row r="136" spans="1:9" x14ac:dyDescent="0.25">
      <c r="A136" s="31">
        <v>132</v>
      </c>
      <c r="B136" s="20" t="s">
        <v>110</v>
      </c>
      <c r="C136" s="24" t="s">
        <v>117</v>
      </c>
      <c r="D136" s="20" t="s">
        <v>29</v>
      </c>
      <c r="E136" s="21">
        <v>321523</v>
      </c>
      <c r="F136" s="22">
        <v>1.5</v>
      </c>
      <c r="G136" s="22">
        <v>1.3</v>
      </c>
      <c r="H136" s="23">
        <f t="shared" si="4"/>
        <v>27752.400000000001</v>
      </c>
    </row>
    <row r="137" spans="1:9" x14ac:dyDescent="0.25">
      <c r="A137" s="31">
        <v>133</v>
      </c>
      <c r="B137" s="20" t="s">
        <v>110</v>
      </c>
      <c r="C137" s="24" t="s">
        <v>117</v>
      </c>
      <c r="D137" s="20" t="s">
        <v>5</v>
      </c>
      <c r="E137" s="21">
        <v>329165</v>
      </c>
      <c r="F137" s="22">
        <v>1.5</v>
      </c>
      <c r="G137" s="22">
        <v>2</v>
      </c>
      <c r="H137" s="23">
        <f t="shared" si="4"/>
        <v>42696</v>
      </c>
    </row>
    <row r="138" spans="1:9" x14ac:dyDescent="0.25">
      <c r="A138" s="31">
        <v>134</v>
      </c>
      <c r="B138" s="20" t="s">
        <v>110</v>
      </c>
      <c r="C138" s="24" t="s">
        <v>117</v>
      </c>
      <c r="D138" s="20" t="s">
        <v>21</v>
      </c>
      <c r="E138" s="21">
        <v>330935</v>
      </c>
      <c r="F138" s="22">
        <v>1.5</v>
      </c>
      <c r="G138" s="22">
        <v>15</v>
      </c>
      <c r="H138" s="23">
        <f t="shared" si="4"/>
        <v>320220</v>
      </c>
      <c r="I138" s="15"/>
    </row>
    <row r="139" spans="1:9" x14ac:dyDescent="0.25">
      <c r="A139" s="31">
        <v>135</v>
      </c>
      <c r="B139" s="20" t="s">
        <v>110</v>
      </c>
      <c r="C139" s="24" t="s">
        <v>117</v>
      </c>
      <c r="D139" s="20" t="s">
        <v>39</v>
      </c>
      <c r="E139" s="21">
        <v>332711</v>
      </c>
      <c r="F139" s="22">
        <v>1.5</v>
      </c>
      <c r="G139" s="22">
        <v>0.32</v>
      </c>
      <c r="H139" s="23">
        <f t="shared" si="4"/>
        <v>6831.3600000000006</v>
      </c>
    </row>
    <row r="140" spans="1:9" x14ac:dyDescent="0.25">
      <c r="A140" s="31">
        <v>136</v>
      </c>
      <c r="B140" s="20" t="s">
        <v>110</v>
      </c>
      <c r="C140" s="24" t="s">
        <v>117</v>
      </c>
      <c r="D140" s="20" t="s">
        <v>2</v>
      </c>
      <c r="E140" s="21">
        <v>334446</v>
      </c>
      <c r="F140" s="22">
        <v>1.5</v>
      </c>
      <c r="G140" s="22">
        <v>9</v>
      </c>
      <c r="H140" s="23">
        <f t="shared" si="4"/>
        <v>192132</v>
      </c>
    </row>
    <row r="141" spans="1:9" x14ac:dyDescent="0.25">
      <c r="A141" s="31">
        <v>137</v>
      </c>
      <c r="B141" s="20" t="s">
        <v>110</v>
      </c>
      <c r="C141" s="24" t="s">
        <v>117</v>
      </c>
      <c r="D141" s="20" t="s">
        <v>3</v>
      </c>
      <c r="E141" s="21">
        <v>334652</v>
      </c>
      <c r="F141" s="22">
        <v>1.5</v>
      </c>
      <c r="G141" s="22">
        <v>1.44</v>
      </c>
      <c r="H141" s="23">
        <f t="shared" si="4"/>
        <v>30741.119999999999</v>
      </c>
    </row>
    <row r="142" spans="1:9" x14ac:dyDescent="0.25">
      <c r="A142" s="31">
        <v>138</v>
      </c>
      <c r="B142" s="20" t="s">
        <v>110</v>
      </c>
      <c r="C142" s="24" t="s">
        <v>117</v>
      </c>
      <c r="D142" s="20" t="s">
        <v>3</v>
      </c>
      <c r="E142" s="21">
        <v>334652</v>
      </c>
      <c r="F142" s="22">
        <v>1.5</v>
      </c>
      <c r="G142" s="22">
        <v>1.37</v>
      </c>
      <c r="H142" s="23">
        <f t="shared" si="4"/>
        <v>29246.760000000002</v>
      </c>
    </row>
    <row r="143" spans="1:9" x14ac:dyDescent="0.25">
      <c r="A143" s="31">
        <v>139</v>
      </c>
      <c r="B143" s="20" t="s">
        <v>110</v>
      </c>
      <c r="C143" s="24" t="s">
        <v>117</v>
      </c>
      <c r="D143" s="20" t="s">
        <v>8</v>
      </c>
      <c r="E143" s="21">
        <v>336290</v>
      </c>
      <c r="F143" s="22">
        <v>1.5</v>
      </c>
      <c r="G143" s="22">
        <v>0.1</v>
      </c>
      <c r="H143" s="23">
        <f t="shared" si="4"/>
        <v>2134.8000000000002</v>
      </c>
    </row>
    <row r="144" spans="1:9" x14ac:dyDescent="0.25">
      <c r="A144" s="31">
        <v>140</v>
      </c>
      <c r="B144" s="20" t="s">
        <v>110</v>
      </c>
      <c r="C144" s="24" t="s">
        <v>117</v>
      </c>
      <c r="D144" s="20" t="s">
        <v>6</v>
      </c>
      <c r="E144" s="21">
        <v>351363</v>
      </c>
      <c r="F144" s="22">
        <v>1.5</v>
      </c>
      <c r="G144" s="22">
        <v>12</v>
      </c>
      <c r="H144" s="23">
        <f t="shared" si="4"/>
        <v>256176</v>
      </c>
    </row>
    <row r="145" spans="1:8" x14ac:dyDescent="0.25">
      <c r="A145" s="31">
        <v>141</v>
      </c>
      <c r="B145" s="20" t="s">
        <v>110</v>
      </c>
      <c r="C145" s="24" t="s">
        <v>117</v>
      </c>
      <c r="D145" s="20" t="s">
        <v>30</v>
      </c>
      <c r="E145" s="21">
        <v>351497</v>
      </c>
      <c r="F145" s="22">
        <v>1.5</v>
      </c>
      <c r="G145" s="22">
        <v>9</v>
      </c>
      <c r="H145" s="23">
        <f t="shared" si="4"/>
        <v>192132</v>
      </c>
    </row>
    <row r="146" spans="1:8" x14ac:dyDescent="0.25">
      <c r="A146" s="31">
        <v>142</v>
      </c>
      <c r="B146" s="20" t="s">
        <v>110</v>
      </c>
      <c r="C146" s="24" t="s">
        <v>117</v>
      </c>
      <c r="D146" s="20" t="s">
        <v>2</v>
      </c>
      <c r="E146" s="21">
        <v>352391</v>
      </c>
      <c r="F146" s="22">
        <v>1.5</v>
      </c>
      <c r="G146" s="22">
        <v>18.84</v>
      </c>
      <c r="H146" s="23">
        <f t="shared" si="4"/>
        <v>402196.32</v>
      </c>
    </row>
    <row r="147" spans="1:8" x14ac:dyDescent="0.25">
      <c r="A147" s="31">
        <v>143</v>
      </c>
      <c r="B147" s="20" t="s">
        <v>110</v>
      </c>
      <c r="C147" s="24" t="s">
        <v>117</v>
      </c>
      <c r="D147" s="20" t="s">
        <v>32</v>
      </c>
      <c r="E147" s="21">
        <v>353649</v>
      </c>
      <c r="F147" s="22">
        <v>1.5</v>
      </c>
      <c r="G147" s="22">
        <v>2</v>
      </c>
      <c r="H147" s="23">
        <f t="shared" si="4"/>
        <v>42696</v>
      </c>
    </row>
    <row r="148" spans="1:8" x14ac:dyDescent="0.25">
      <c r="A148" s="31">
        <v>144</v>
      </c>
      <c r="B148" s="20" t="s">
        <v>110</v>
      </c>
      <c r="C148" s="24" t="s">
        <v>117</v>
      </c>
      <c r="D148" s="20" t="s">
        <v>26</v>
      </c>
      <c r="E148" s="21">
        <v>354746</v>
      </c>
      <c r="F148" s="22">
        <v>1.5</v>
      </c>
      <c r="G148" s="22">
        <v>1</v>
      </c>
      <c r="H148" s="23">
        <f t="shared" si="4"/>
        <v>21348</v>
      </c>
    </row>
    <row r="149" spans="1:8" x14ac:dyDescent="0.25">
      <c r="A149" s="31">
        <v>145</v>
      </c>
      <c r="B149" s="20" t="s">
        <v>110</v>
      </c>
      <c r="C149" s="24" t="s">
        <v>117</v>
      </c>
      <c r="D149" s="20" t="s">
        <v>2</v>
      </c>
      <c r="E149" s="21">
        <v>368017</v>
      </c>
      <c r="F149" s="22">
        <v>1.5</v>
      </c>
      <c r="G149" s="22">
        <v>1</v>
      </c>
      <c r="H149" s="23">
        <f t="shared" si="4"/>
        <v>21348</v>
      </c>
    </row>
    <row r="150" spans="1:8" x14ac:dyDescent="0.25">
      <c r="A150" s="31">
        <v>146</v>
      </c>
      <c r="B150" s="20" t="s">
        <v>110</v>
      </c>
      <c r="C150" s="24" t="s">
        <v>117</v>
      </c>
      <c r="D150" s="20" t="s">
        <v>67</v>
      </c>
      <c r="E150" s="21">
        <v>368583</v>
      </c>
      <c r="F150" s="22">
        <v>1.5</v>
      </c>
      <c r="G150" s="22">
        <v>7.19</v>
      </c>
      <c r="H150" s="23">
        <f t="shared" si="4"/>
        <v>153492.12</v>
      </c>
    </row>
    <row r="151" spans="1:8" x14ac:dyDescent="0.25">
      <c r="A151" s="31">
        <v>147</v>
      </c>
      <c r="B151" s="20" t="s">
        <v>110</v>
      </c>
      <c r="C151" s="24" t="s">
        <v>117</v>
      </c>
      <c r="D151" s="20" t="s">
        <v>42</v>
      </c>
      <c r="E151" s="21">
        <v>371835</v>
      </c>
      <c r="F151" s="22">
        <v>1.5</v>
      </c>
      <c r="G151" s="22">
        <v>1</v>
      </c>
      <c r="H151" s="23">
        <f t="shared" si="4"/>
        <v>21348</v>
      </c>
    </row>
    <row r="152" spans="1:8" x14ac:dyDescent="0.25">
      <c r="A152" s="31">
        <v>148</v>
      </c>
      <c r="B152" s="20" t="s">
        <v>110</v>
      </c>
      <c r="C152" s="24" t="s">
        <v>117</v>
      </c>
      <c r="D152" s="20" t="s">
        <v>48</v>
      </c>
      <c r="E152" s="21">
        <v>372145</v>
      </c>
      <c r="F152" s="22">
        <v>1.5</v>
      </c>
      <c r="G152" s="22">
        <v>21</v>
      </c>
      <c r="H152" s="23">
        <f t="shared" si="4"/>
        <v>448308</v>
      </c>
    </row>
    <row r="153" spans="1:8" x14ac:dyDescent="0.25">
      <c r="A153" s="31">
        <v>149</v>
      </c>
      <c r="B153" s="20" t="s">
        <v>110</v>
      </c>
      <c r="C153" s="24" t="s">
        <v>117</v>
      </c>
      <c r="D153" s="20" t="s">
        <v>14</v>
      </c>
      <c r="E153" s="21">
        <v>372796</v>
      </c>
      <c r="F153" s="22">
        <v>1.5</v>
      </c>
      <c r="G153" s="22">
        <v>3.5</v>
      </c>
      <c r="H153" s="23">
        <f t="shared" si="4"/>
        <v>74718</v>
      </c>
    </row>
    <row r="154" spans="1:8" x14ac:dyDescent="0.25">
      <c r="A154" s="31">
        <v>150</v>
      </c>
      <c r="B154" s="20" t="s">
        <v>110</v>
      </c>
      <c r="C154" s="24" t="s">
        <v>117</v>
      </c>
      <c r="D154" s="20" t="s">
        <v>31</v>
      </c>
      <c r="E154" s="21">
        <v>372880</v>
      </c>
      <c r="F154" s="22">
        <v>1.5</v>
      </c>
      <c r="G154" s="22">
        <v>6</v>
      </c>
      <c r="H154" s="23">
        <f t="shared" si="4"/>
        <v>128088</v>
      </c>
    </row>
    <row r="155" spans="1:8" x14ac:dyDescent="0.25">
      <c r="A155" s="31">
        <v>151</v>
      </c>
      <c r="B155" s="20" t="s">
        <v>110</v>
      </c>
      <c r="C155" s="24" t="s">
        <v>117</v>
      </c>
      <c r="D155" s="20" t="s">
        <v>31</v>
      </c>
      <c r="E155" s="21">
        <v>372880</v>
      </c>
      <c r="F155" s="22">
        <v>1.5</v>
      </c>
      <c r="G155" s="22">
        <v>30</v>
      </c>
      <c r="H155" s="23">
        <f t="shared" si="4"/>
        <v>640440</v>
      </c>
    </row>
    <row r="156" spans="1:8" x14ac:dyDescent="0.25">
      <c r="A156" s="31">
        <v>152</v>
      </c>
      <c r="B156" s="20" t="s">
        <v>110</v>
      </c>
      <c r="C156" s="24" t="s">
        <v>117</v>
      </c>
      <c r="D156" s="20" t="s">
        <v>12</v>
      </c>
      <c r="E156" s="21">
        <v>379296</v>
      </c>
      <c r="F156" s="22">
        <v>1.5</v>
      </c>
      <c r="G156" s="22">
        <v>7</v>
      </c>
      <c r="H156" s="23">
        <f t="shared" si="4"/>
        <v>149436</v>
      </c>
    </row>
    <row r="157" spans="1:8" x14ac:dyDescent="0.25">
      <c r="A157" s="31">
        <v>153</v>
      </c>
      <c r="B157" s="20" t="s">
        <v>110</v>
      </c>
      <c r="C157" s="24" t="s">
        <v>117</v>
      </c>
      <c r="D157" s="20" t="s">
        <v>14</v>
      </c>
      <c r="E157" s="21">
        <v>379536</v>
      </c>
      <c r="F157" s="22">
        <v>1.5</v>
      </c>
      <c r="G157" s="22">
        <v>15</v>
      </c>
      <c r="H157" s="23">
        <f t="shared" si="4"/>
        <v>320220</v>
      </c>
    </row>
    <row r="158" spans="1:8" x14ac:dyDescent="0.25">
      <c r="A158" s="31">
        <v>154</v>
      </c>
      <c r="B158" s="20" t="s">
        <v>110</v>
      </c>
      <c r="C158" s="24" t="s">
        <v>117</v>
      </c>
      <c r="D158" s="20" t="s">
        <v>6</v>
      </c>
      <c r="E158" s="21">
        <v>380223</v>
      </c>
      <c r="F158" s="22">
        <v>1.5</v>
      </c>
      <c r="G158" s="22">
        <v>9</v>
      </c>
      <c r="H158" s="23">
        <f t="shared" si="4"/>
        <v>192132</v>
      </c>
    </row>
    <row r="159" spans="1:8" x14ac:dyDescent="0.25">
      <c r="A159" s="31">
        <v>155</v>
      </c>
      <c r="B159" s="20" t="s">
        <v>110</v>
      </c>
      <c r="C159" s="24" t="s">
        <v>117</v>
      </c>
      <c r="D159" s="20" t="s">
        <v>18</v>
      </c>
      <c r="E159" s="21">
        <v>387061</v>
      </c>
      <c r="F159" s="22">
        <v>1.5</v>
      </c>
      <c r="G159" s="22">
        <v>18</v>
      </c>
      <c r="H159" s="23">
        <f t="shared" si="4"/>
        <v>384264</v>
      </c>
    </row>
    <row r="160" spans="1:8" x14ac:dyDescent="0.25">
      <c r="A160" s="31">
        <v>156</v>
      </c>
      <c r="B160" s="20" t="s">
        <v>110</v>
      </c>
      <c r="C160" s="24" t="s">
        <v>117</v>
      </c>
      <c r="D160" s="20" t="s">
        <v>9</v>
      </c>
      <c r="E160" s="21">
        <v>387259</v>
      </c>
      <c r="F160" s="22">
        <v>1.5</v>
      </c>
      <c r="G160" s="22">
        <v>0.7</v>
      </c>
      <c r="H160" s="23">
        <f t="shared" si="4"/>
        <v>14943.599999999999</v>
      </c>
    </row>
    <row r="161" spans="1:9" x14ac:dyDescent="0.25">
      <c r="A161" s="31">
        <v>157</v>
      </c>
      <c r="B161" s="20" t="s">
        <v>111</v>
      </c>
      <c r="C161" s="20" t="s">
        <v>138</v>
      </c>
      <c r="D161" s="20" t="s">
        <v>65</v>
      </c>
      <c r="E161" s="21">
        <v>353648</v>
      </c>
      <c r="F161" s="22">
        <v>1.5</v>
      </c>
      <c r="G161" s="22">
        <v>72</v>
      </c>
      <c r="H161" s="23">
        <f t="shared" ref="H161:H163" si="5">G161*21348</f>
        <v>1537056</v>
      </c>
    </row>
    <row r="162" spans="1:9" x14ac:dyDescent="0.25">
      <c r="A162" s="31">
        <v>158</v>
      </c>
      <c r="B162" s="20" t="s">
        <v>111</v>
      </c>
      <c r="C162" s="20" t="s">
        <v>138</v>
      </c>
      <c r="D162" s="20" t="s">
        <v>65</v>
      </c>
      <c r="E162" s="21">
        <v>371807</v>
      </c>
      <c r="F162" s="22">
        <v>1.5</v>
      </c>
      <c r="G162" s="22">
        <v>24</v>
      </c>
      <c r="H162" s="23">
        <f t="shared" si="5"/>
        <v>512352</v>
      </c>
    </row>
    <row r="163" spans="1:9" x14ac:dyDescent="0.25">
      <c r="A163" s="31">
        <v>159</v>
      </c>
      <c r="B163" s="20" t="s">
        <v>111</v>
      </c>
      <c r="C163" s="20" t="s">
        <v>141</v>
      </c>
      <c r="D163" s="20" t="s">
        <v>66</v>
      </c>
      <c r="E163" s="21">
        <v>386198</v>
      </c>
      <c r="F163" s="22">
        <v>1.7</v>
      </c>
      <c r="G163" s="22">
        <v>100</v>
      </c>
      <c r="H163" s="23">
        <f t="shared" si="5"/>
        <v>2134800</v>
      </c>
    </row>
    <row r="164" spans="1:9" x14ac:dyDescent="0.25">
      <c r="A164" s="31">
        <v>160</v>
      </c>
      <c r="B164" s="20" t="s">
        <v>104</v>
      </c>
      <c r="C164" s="20" t="s">
        <v>139</v>
      </c>
      <c r="D164" s="20" t="s">
        <v>68</v>
      </c>
      <c r="E164" s="21">
        <v>305182</v>
      </c>
      <c r="F164" s="22">
        <v>1</v>
      </c>
      <c r="G164" s="22">
        <v>6</v>
      </c>
      <c r="H164" s="23">
        <f t="shared" ref="H164:H188" si="6">G164*16348</f>
        <v>98088</v>
      </c>
    </row>
    <row r="165" spans="1:9" x14ac:dyDescent="0.25">
      <c r="A165" s="31">
        <v>161</v>
      </c>
      <c r="B165" s="20" t="s">
        <v>104</v>
      </c>
      <c r="C165" s="20" t="s">
        <v>143</v>
      </c>
      <c r="D165" s="20" t="s">
        <v>71</v>
      </c>
      <c r="E165" s="21">
        <v>305188</v>
      </c>
      <c r="F165" s="22">
        <v>1</v>
      </c>
      <c r="G165" s="22">
        <v>1.98</v>
      </c>
      <c r="H165" s="23">
        <f t="shared" si="6"/>
        <v>32369.040000000001</v>
      </c>
    </row>
    <row r="166" spans="1:9" x14ac:dyDescent="0.25">
      <c r="A166" s="31">
        <v>162</v>
      </c>
      <c r="B166" s="20" t="s">
        <v>104</v>
      </c>
      <c r="C166" s="20" t="s">
        <v>142</v>
      </c>
      <c r="D166" s="20" t="s">
        <v>55</v>
      </c>
      <c r="E166" s="21">
        <v>306598</v>
      </c>
      <c r="F166" s="22">
        <v>1</v>
      </c>
      <c r="G166" s="22">
        <v>2</v>
      </c>
      <c r="H166" s="23">
        <f t="shared" si="6"/>
        <v>32696</v>
      </c>
    </row>
    <row r="167" spans="1:9" x14ac:dyDescent="0.25">
      <c r="A167" s="31">
        <v>163</v>
      </c>
      <c r="B167" s="20" t="s">
        <v>104</v>
      </c>
      <c r="C167" s="20" t="s">
        <v>143</v>
      </c>
      <c r="D167" s="20" t="s">
        <v>76</v>
      </c>
      <c r="E167" s="21">
        <v>317549</v>
      </c>
      <c r="F167" s="22">
        <v>1</v>
      </c>
      <c r="G167" s="22">
        <v>2.99</v>
      </c>
      <c r="H167" s="23">
        <f t="shared" si="6"/>
        <v>48880.520000000004</v>
      </c>
    </row>
    <row r="168" spans="1:9" x14ac:dyDescent="0.25">
      <c r="A168" s="31">
        <v>164</v>
      </c>
      <c r="B168" s="20" t="s">
        <v>104</v>
      </c>
      <c r="C168" s="20" t="s">
        <v>139</v>
      </c>
      <c r="D168" s="20" t="s">
        <v>56</v>
      </c>
      <c r="E168" s="21">
        <v>319450</v>
      </c>
      <c r="F168" s="22">
        <v>1</v>
      </c>
      <c r="G168" s="22">
        <v>1</v>
      </c>
      <c r="H168" s="23">
        <f t="shared" si="6"/>
        <v>16348</v>
      </c>
    </row>
    <row r="169" spans="1:9" x14ac:dyDescent="0.25">
      <c r="A169" s="31">
        <v>165</v>
      </c>
      <c r="B169" s="20" t="s">
        <v>104</v>
      </c>
      <c r="C169" s="20" t="s">
        <v>139</v>
      </c>
      <c r="D169" s="20" t="s">
        <v>56</v>
      </c>
      <c r="E169" s="21">
        <v>319460</v>
      </c>
      <c r="F169" s="22">
        <v>1</v>
      </c>
      <c r="G169" s="22">
        <v>0.91</v>
      </c>
      <c r="H169" s="23">
        <f t="shared" si="6"/>
        <v>14876.68</v>
      </c>
    </row>
    <row r="170" spans="1:9" s="15" customFormat="1" x14ac:dyDescent="0.25">
      <c r="A170" s="31">
        <v>166</v>
      </c>
      <c r="B170" s="20" t="s">
        <v>104</v>
      </c>
      <c r="C170" s="20" t="s">
        <v>139</v>
      </c>
      <c r="D170" s="20" t="s">
        <v>57</v>
      </c>
      <c r="E170" s="21">
        <v>341247</v>
      </c>
      <c r="F170" s="22">
        <v>1</v>
      </c>
      <c r="G170" s="22">
        <v>0.5</v>
      </c>
      <c r="H170" s="23">
        <f t="shared" si="6"/>
        <v>8174</v>
      </c>
      <c r="I170" s="5"/>
    </row>
    <row r="171" spans="1:9" x14ac:dyDescent="0.25">
      <c r="A171" s="31">
        <v>167</v>
      </c>
      <c r="B171" s="20" t="s">
        <v>104</v>
      </c>
      <c r="C171" s="20" t="s">
        <v>139</v>
      </c>
      <c r="D171" s="20" t="s">
        <v>57</v>
      </c>
      <c r="E171" s="21">
        <v>351360</v>
      </c>
      <c r="F171" s="22">
        <v>1</v>
      </c>
      <c r="G171" s="22">
        <v>3.02</v>
      </c>
      <c r="H171" s="23">
        <f t="shared" si="6"/>
        <v>49370.96</v>
      </c>
    </row>
    <row r="172" spans="1:9" x14ac:dyDescent="0.25">
      <c r="A172" s="31">
        <v>168</v>
      </c>
      <c r="B172" s="20" t="s">
        <v>104</v>
      </c>
      <c r="C172" s="20" t="s">
        <v>139</v>
      </c>
      <c r="D172" s="20" t="s">
        <v>56</v>
      </c>
      <c r="E172" s="21">
        <v>354135</v>
      </c>
      <c r="F172" s="22">
        <v>1</v>
      </c>
      <c r="G172" s="22">
        <v>0.19</v>
      </c>
      <c r="H172" s="23">
        <f t="shared" si="6"/>
        <v>3106.12</v>
      </c>
    </row>
    <row r="173" spans="1:9" x14ac:dyDescent="0.25">
      <c r="A173" s="31">
        <v>169</v>
      </c>
      <c r="B173" s="20" t="s">
        <v>104</v>
      </c>
      <c r="C173" s="20" t="s">
        <v>144</v>
      </c>
      <c r="D173" s="20" t="s">
        <v>64</v>
      </c>
      <c r="E173" s="21">
        <v>355519</v>
      </c>
      <c r="F173" s="22">
        <v>1</v>
      </c>
      <c r="G173" s="22">
        <v>0.5</v>
      </c>
      <c r="H173" s="23">
        <f t="shared" si="6"/>
        <v>8174</v>
      </c>
    </row>
    <row r="174" spans="1:9" x14ac:dyDescent="0.25">
      <c r="A174" s="31">
        <v>170</v>
      </c>
      <c r="B174" s="20" t="s">
        <v>104</v>
      </c>
      <c r="C174" s="20" t="s">
        <v>143</v>
      </c>
      <c r="D174" s="20" t="s">
        <v>15</v>
      </c>
      <c r="E174" s="21">
        <v>387079</v>
      </c>
      <c r="F174" s="22">
        <v>1</v>
      </c>
      <c r="G174" s="22">
        <v>2</v>
      </c>
      <c r="H174" s="23">
        <f t="shared" si="6"/>
        <v>32696</v>
      </c>
    </row>
    <row r="175" spans="1:9" x14ac:dyDescent="0.25">
      <c r="A175" s="31">
        <v>171</v>
      </c>
      <c r="B175" s="20" t="s">
        <v>104</v>
      </c>
      <c r="C175" s="20" t="s">
        <v>142</v>
      </c>
      <c r="D175" s="20" t="s">
        <v>77</v>
      </c>
      <c r="E175" s="21">
        <v>302535</v>
      </c>
      <c r="F175" s="22">
        <v>1.2</v>
      </c>
      <c r="G175" s="22">
        <v>0.5</v>
      </c>
      <c r="H175" s="23">
        <f t="shared" si="6"/>
        <v>8174</v>
      </c>
    </row>
    <row r="176" spans="1:9" x14ac:dyDescent="0.25">
      <c r="A176" s="31">
        <v>172</v>
      </c>
      <c r="B176" s="20" t="s">
        <v>104</v>
      </c>
      <c r="C176" s="20" t="s">
        <v>142</v>
      </c>
      <c r="D176" s="20" t="s">
        <v>78</v>
      </c>
      <c r="E176" s="21">
        <v>302540</v>
      </c>
      <c r="F176" s="22">
        <v>1.2</v>
      </c>
      <c r="G176" s="22">
        <v>0.5</v>
      </c>
      <c r="H176" s="23">
        <f t="shared" si="6"/>
        <v>8174</v>
      </c>
    </row>
    <row r="177" spans="1:9" x14ac:dyDescent="0.25">
      <c r="A177" s="31">
        <v>173</v>
      </c>
      <c r="B177" s="20" t="s">
        <v>104</v>
      </c>
      <c r="C177" s="20" t="s">
        <v>142</v>
      </c>
      <c r="D177" s="20" t="s">
        <v>55</v>
      </c>
      <c r="E177" s="21">
        <v>302676</v>
      </c>
      <c r="F177" s="22">
        <v>1.2</v>
      </c>
      <c r="G177" s="22">
        <v>0.3</v>
      </c>
      <c r="H177" s="23">
        <f t="shared" si="6"/>
        <v>4904.3999999999996</v>
      </c>
    </row>
    <row r="178" spans="1:9" x14ac:dyDescent="0.25">
      <c r="A178" s="31">
        <v>174</v>
      </c>
      <c r="B178" s="20" t="s">
        <v>104</v>
      </c>
      <c r="C178" s="20" t="s">
        <v>142</v>
      </c>
      <c r="D178" s="20" t="s">
        <v>77</v>
      </c>
      <c r="E178" s="21">
        <v>302679</v>
      </c>
      <c r="F178" s="22">
        <v>1.2</v>
      </c>
      <c r="G178" s="22">
        <v>0.5</v>
      </c>
      <c r="H178" s="23">
        <f t="shared" si="6"/>
        <v>8174</v>
      </c>
    </row>
    <row r="179" spans="1:9" x14ac:dyDescent="0.25">
      <c r="A179" s="31">
        <v>175</v>
      </c>
      <c r="B179" s="20" t="s">
        <v>104</v>
      </c>
      <c r="C179" s="20" t="s">
        <v>142</v>
      </c>
      <c r="D179" s="20" t="s">
        <v>55</v>
      </c>
      <c r="E179" s="21">
        <v>303159</v>
      </c>
      <c r="F179" s="22">
        <v>1.2</v>
      </c>
      <c r="G179" s="22">
        <v>5</v>
      </c>
      <c r="H179" s="23">
        <f t="shared" si="6"/>
        <v>81740</v>
      </c>
    </row>
    <row r="180" spans="1:9" x14ac:dyDescent="0.25">
      <c r="A180" s="31">
        <v>176</v>
      </c>
      <c r="B180" s="20" t="s">
        <v>104</v>
      </c>
      <c r="C180" s="20" t="s">
        <v>142</v>
      </c>
      <c r="D180" s="20" t="s">
        <v>55</v>
      </c>
      <c r="E180" s="21">
        <v>306583</v>
      </c>
      <c r="F180" s="22">
        <v>1.2</v>
      </c>
      <c r="G180" s="22">
        <v>3.5</v>
      </c>
      <c r="H180" s="23">
        <f t="shared" si="6"/>
        <v>57218</v>
      </c>
    </row>
    <row r="181" spans="1:9" x14ac:dyDescent="0.25">
      <c r="A181" s="31">
        <v>177</v>
      </c>
      <c r="B181" s="20" t="s">
        <v>104</v>
      </c>
      <c r="C181" s="20" t="s">
        <v>142</v>
      </c>
      <c r="D181" s="20" t="s">
        <v>150</v>
      </c>
      <c r="E181" s="21">
        <v>375007</v>
      </c>
      <c r="F181" s="22">
        <v>1</v>
      </c>
      <c r="G181" s="22">
        <v>1</v>
      </c>
      <c r="H181" s="23">
        <f t="shared" si="6"/>
        <v>16348</v>
      </c>
    </row>
    <row r="182" spans="1:9" x14ac:dyDescent="0.25">
      <c r="A182" s="31">
        <v>178</v>
      </c>
      <c r="B182" s="20" t="s">
        <v>104</v>
      </c>
      <c r="C182" s="20" t="s">
        <v>142</v>
      </c>
      <c r="D182" s="20" t="s">
        <v>150</v>
      </c>
      <c r="E182" s="21">
        <v>307907</v>
      </c>
      <c r="F182" s="22">
        <v>1</v>
      </c>
      <c r="G182" s="22">
        <v>0.47</v>
      </c>
      <c r="H182" s="23">
        <f t="shared" si="6"/>
        <v>7683.5599999999995</v>
      </c>
    </row>
    <row r="183" spans="1:9" x14ac:dyDescent="0.25">
      <c r="A183" s="31">
        <v>179</v>
      </c>
      <c r="B183" s="20" t="s">
        <v>104</v>
      </c>
      <c r="C183" s="20" t="s">
        <v>140</v>
      </c>
      <c r="D183" s="20" t="s">
        <v>59</v>
      </c>
      <c r="E183" s="21">
        <v>310755</v>
      </c>
      <c r="F183" s="22">
        <v>1.2</v>
      </c>
      <c r="G183" s="22">
        <v>0.04</v>
      </c>
      <c r="H183" s="23">
        <f t="shared" si="6"/>
        <v>653.91999999999996</v>
      </c>
    </row>
    <row r="184" spans="1:9" x14ac:dyDescent="0.25">
      <c r="A184" s="31">
        <v>180</v>
      </c>
      <c r="B184" s="20" t="s">
        <v>104</v>
      </c>
      <c r="C184" s="20" t="s">
        <v>142</v>
      </c>
      <c r="D184" s="20" t="s">
        <v>70</v>
      </c>
      <c r="E184" s="21">
        <v>314767</v>
      </c>
      <c r="F184" s="22">
        <v>1.2</v>
      </c>
      <c r="G184" s="22">
        <v>2</v>
      </c>
      <c r="H184" s="23">
        <f t="shared" si="6"/>
        <v>32696</v>
      </c>
    </row>
    <row r="185" spans="1:9" x14ac:dyDescent="0.25">
      <c r="A185" s="31">
        <v>181</v>
      </c>
      <c r="B185" s="20" t="s">
        <v>104</v>
      </c>
      <c r="C185" s="20" t="s">
        <v>140</v>
      </c>
      <c r="D185" s="20" t="s">
        <v>59</v>
      </c>
      <c r="E185" s="21">
        <v>317100</v>
      </c>
      <c r="F185" s="22">
        <v>1.2</v>
      </c>
      <c r="G185" s="22">
        <v>0.08</v>
      </c>
      <c r="H185" s="23">
        <f t="shared" si="6"/>
        <v>1307.8399999999999</v>
      </c>
    </row>
    <row r="186" spans="1:9" x14ac:dyDescent="0.25">
      <c r="A186" s="31">
        <v>182</v>
      </c>
      <c r="B186" s="20" t="s">
        <v>104</v>
      </c>
      <c r="C186" s="20" t="s">
        <v>142</v>
      </c>
      <c r="D186" s="20" t="s">
        <v>69</v>
      </c>
      <c r="E186" s="21">
        <v>348543</v>
      </c>
      <c r="F186" s="22">
        <v>1.2</v>
      </c>
      <c r="G186" s="22">
        <v>0.2</v>
      </c>
      <c r="H186" s="23">
        <f t="shared" si="6"/>
        <v>3269.6000000000004</v>
      </c>
    </row>
    <row r="187" spans="1:9" x14ac:dyDescent="0.25">
      <c r="A187" s="31">
        <v>183</v>
      </c>
      <c r="B187" s="20" t="s">
        <v>104</v>
      </c>
      <c r="C187" s="20" t="s">
        <v>142</v>
      </c>
      <c r="D187" s="20" t="s">
        <v>70</v>
      </c>
      <c r="E187" s="21">
        <v>350286</v>
      </c>
      <c r="F187" s="22">
        <v>1.2</v>
      </c>
      <c r="G187" s="22">
        <v>0.4</v>
      </c>
      <c r="H187" s="23">
        <f t="shared" si="6"/>
        <v>6539.2000000000007</v>
      </c>
    </row>
    <row r="188" spans="1:9" x14ac:dyDescent="0.25">
      <c r="A188" s="31">
        <v>184</v>
      </c>
      <c r="B188" s="20" t="s">
        <v>104</v>
      </c>
      <c r="C188" s="20" t="s">
        <v>140</v>
      </c>
      <c r="D188" s="20" t="s">
        <v>62</v>
      </c>
      <c r="E188" s="21">
        <v>373176</v>
      </c>
      <c r="F188" s="22">
        <v>1.2</v>
      </c>
      <c r="G188" s="22">
        <v>0.05</v>
      </c>
      <c r="H188" s="23">
        <f t="shared" si="6"/>
        <v>817.40000000000009</v>
      </c>
    </row>
    <row r="189" spans="1:9" x14ac:dyDescent="0.25">
      <c r="A189" s="31">
        <v>185</v>
      </c>
      <c r="B189" s="20" t="s">
        <v>104</v>
      </c>
      <c r="C189" s="20" t="s">
        <v>140</v>
      </c>
      <c r="D189" s="20" t="s">
        <v>60</v>
      </c>
      <c r="E189" s="21">
        <v>304948</v>
      </c>
      <c r="F189" s="22">
        <v>1.5</v>
      </c>
      <c r="G189" s="22">
        <v>1.3</v>
      </c>
      <c r="H189" s="23">
        <f>G189*21348</f>
        <v>27752.400000000001</v>
      </c>
    </row>
    <row r="190" spans="1:9" x14ac:dyDescent="0.25">
      <c r="A190" s="31">
        <v>186</v>
      </c>
      <c r="B190" s="20" t="s">
        <v>104</v>
      </c>
      <c r="C190" s="20" t="s">
        <v>140</v>
      </c>
      <c r="D190" s="20" t="s">
        <v>61</v>
      </c>
      <c r="E190" s="21">
        <v>304948</v>
      </c>
      <c r="F190" s="22">
        <v>1.5</v>
      </c>
      <c r="G190" s="22">
        <v>0.7</v>
      </c>
      <c r="H190" s="23">
        <f>G190*21348</f>
        <v>14943.599999999999</v>
      </c>
    </row>
    <row r="191" spans="1:9" x14ac:dyDescent="0.25">
      <c r="A191" s="31">
        <v>187</v>
      </c>
      <c r="B191" s="20" t="s">
        <v>104</v>
      </c>
      <c r="C191" s="20" t="s">
        <v>139</v>
      </c>
      <c r="D191" s="20" t="s">
        <v>86</v>
      </c>
      <c r="E191" s="21">
        <v>318552</v>
      </c>
      <c r="F191" s="22">
        <v>1.5</v>
      </c>
      <c r="G191" s="22">
        <v>1.5</v>
      </c>
      <c r="H191" s="23">
        <f>G191*21348</f>
        <v>32022</v>
      </c>
    </row>
    <row r="192" spans="1:9" x14ac:dyDescent="0.25">
      <c r="A192" s="31">
        <v>188</v>
      </c>
      <c r="B192" s="25" t="s">
        <v>100</v>
      </c>
      <c r="C192" s="25"/>
      <c r="D192" s="25" t="s">
        <v>73</v>
      </c>
      <c r="E192" s="26">
        <v>355155</v>
      </c>
      <c r="F192" s="27">
        <v>0.7</v>
      </c>
      <c r="G192" s="27">
        <v>71.900000000000006</v>
      </c>
      <c r="H192" s="28">
        <f t="shared" ref="H192:H205" si="7">G192*16348</f>
        <v>1175421.2000000002</v>
      </c>
      <c r="I192" s="11"/>
    </row>
    <row r="193" spans="1:9" x14ac:dyDescent="0.25">
      <c r="A193" s="31">
        <v>189</v>
      </c>
      <c r="B193" s="25" t="s">
        <v>100</v>
      </c>
      <c r="C193" s="25"/>
      <c r="D193" s="25" t="s">
        <v>73</v>
      </c>
      <c r="E193" s="26">
        <v>314116</v>
      </c>
      <c r="F193" s="27">
        <v>0.75</v>
      </c>
      <c r="G193" s="27">
        <v>202.55</v>
      </c>
      <c r="H193" s="28">
        <f t="shared" si="7"/>
        <v>3311287.4000000004</v>
      </c>
      <c r="I193" s="11"/>
    </row>
    <row r="194" spans="1:9" x14ac:dyDescent="0.25">
      <c r="A194" s="31">
        <v>190</v>
      </c>
      <c r="B194" s="20" t="s">
        <v>100</v>
      </c>
      <c r="C194" s="20"/>
      <c r="D194" s="20" t="s">
        <v>73</v>
      </c>
      <c r="E194" s="21">
        <v>310721</v>
      </c>
      <c r="F194" s="22">
        <v>0.8</v>
      </c>
      <c r="G194" s="22">
        <v>0.49</v>
      </c>
      <c r="H194" s="23">
        <f t="shared" si="7"/>
        <v>8010.5199999999995</v>
      </c>
    </row>
    <row r="195" spans="1:9" x14ac:dyDescent="0.25">
      <c r="A195" s="31">
        <v>191</v>
      </c>
      <c r="B195" s="20" t="s">
        <v>100</v>
      </c>
      <c r="C195" s="20"/>
      <c r="D195" s="20" t="s">
        <v>73</v>
      </c>
      <c r="E195" s="21">
        <v>303438</v>
      </c>
      <c r="F195" s="22">
        <v>1</v>
      </c>
      <c r="G195" s="22">
        <v>0.7</v>
      </c>
      <c r="H195" s="23">
        <f t="shared" si="7"/>
        <v>11443.599999999999</v>
      </c>
    </row>
    <row r="196" spans="1:9" x14ac:dyDescent="0.25">
      <c r="A196" s="31">
        <v>192</v>
      </c>
      <c r="B196" s="20" t="s">
        <v>100</v>
      </c>
      <c r="C196" s="20"/>
      <c r="D196" s="20" t="s">
        <v>73</v>
      </c>
      <c r="E196" s="21">
        <v>311369</v>
      </c>
      <c r="F196" s="22">
        <v>1</v>
      </c>
      <c r="G196" s="22">
        <v>2.23</v>
      </c>
      <c r="H196" s="23">
        <f t="shared" si="7"/>
        <v>36456.04</v>
      </c>
    </row>
    <row r="197" spans="1:9" x14ac:dyDescent="0.25">
      <c r="A197" s="31">
        <v>193</v>
      </c>
      <c r="B197" s="20" t="s">
        <v>100</v>
      </c>
      <c r="C197" s="20"/>
      <c r="D197" s="20" t="s">
        <v>73</v>
      </c>
      <c r="E197" s="21">
        <v>311387</v>
      </c>
      <c r="F197" s="22">
        <v>1</v>
      </c>
      <c r="G197" s="22">
        <v>0.82</v>
      </c>
      <c r="H197" s="23">
        <f t="shared" si="7"/>
        <v>13405.359999999999</v>
      </c>
    </row>
    <row r="198" spans="1:9" x14ac:dyDescent="0.25">
      <c r="A198" s="31">
        <v>194</v>
      </c>
      <c r="B198" s="20" t="s">
        <v>100</v>
      </c>
      <c r="C198" s="20"/>
      <c r="D198" s="20" t="s">
        <v>73</v>
      </c>
      <c r="E198" s="21">
        <v>314702</v>
      </c>
      <c r="F198" s="22">
        <v>1</v>
      </c>
      <c r="G198" s="22">
        <v>0.46</v>
      </c>
      <c r="H198" s="23">
        <f t="shared" si="7"/>
        <v>7520.08</v>
      </c>
    </row>
    <row r="199" spans="1:9" x14ac:dyDescent="0.25">
      <c r="A199" s="31">
        <v>195</v>
      </c>
      <c r="B199" s="20" t="s">
        <v>100</v>
      </c>
      <c r="C199" s="20"/>
      <c r="D199" s="20" t="s">
        <v>73</v>
      </c>
      <c r="E199" s="21">
        <v>314745</v>
      </c>
      <c r="F199" s="22">
        <v>1</v>
      </c>
      <c r="G199" s="22">
        <v>0.65</v>
      </c>
      <c r="H199" s="23">
        <f t="shared" si="7"/>
        <v>10626.2</v>
      </c>
    </row>
    <row r="200" spans="1:9" x14ac:dyDescent="0.25">
      <c r="A200" s="31">
        <v>196</v>
      </c>
      <c r="B200" s="20" t="s">
        <v>100</v>
      </c>
      <c r="C200" s="20"/>
      <c r="D200" s="20" t="s">
        <v>73</v>
      </c>
      <c r="E200" s="21">
        <v>380092</v>
      </c>
      <c r="F200" s="22">
        <v>1</v>
      </c>
      <c r="G200" s="22">
        <v>0.72</v>
      </c>
      <c r="H200" s="23">
        <f t="shared" si="7"/>
        <v>11770.56</v>
      </c>
    </row>
    <row r="201" spans="1:9" x14ac:dyDescent="0.25">
      <c r="A201" s="31">
        <v>197</v>
      </c>
      <c r="B201" s="20" t="s">
        <v>100</v>
      </c>
      <c r="C201" s="20"/>
      <c r="D201" s="20" t="s">
        <v>79</v>
      </c>
      <c r="E201" s="21">
        <v>384471</v>
      </c>
      <c r="F201" s="22">
        <v>1</v>
      </c>
      <c r="G201" s="22">
        <v>1.4</v>
      </c>
      <c r="H201" s="23">
        <f t="shared" si="7"/>
        <v>22887.199999999997</v>
      </c>
    </row>
    <row r="202" spans="1:9" x14ac:dyDescent="0.25">
      <c r="A202" s="31">
        <v>198</v>
      </c>
      <c r="B202" s="20" t="s">
        <v>100</v>
      </c>
      <c r="C202" s="20"/>
      <c r="D202" s="20" t="s">
        <v>73</v>
      </c>
      <c r="E202" s="21">
        <v>386177</v>
      </c>
      <c r="F202" s="22">
        <v>1</v>
      </c>
      <c r="G202" s="22">
        <v>1.39</v>
      </c>
      <c r="H202" s="23">
        <f t="shared" si="7"/>
        <v>22723.719999999998</v>
      </c>
    </row>
    <row r="203" spans="1:9" x14ac:dyDescent="0.25">
      <c r="A203" s="31">
        <v>199</v>
      </c>
      <c r="B203" s="20" t="s">
        <v>100</v>
      </c>
      <c r="C203" s="20"/>
      <c r="D203" s="20" t="s">
        <v>73</v>
      </c>
      <c r="E203" s="21">
        <v>386179</v>
      </c>
      <c r="F203" s="22">
        <v>1</v>
      </c>
      <c r="G203" s="22">
        <v>0.66</v>
      </c>
      <c r="H203" s="23">
        <f t="shared" si="7"/>
        <v>10789.68</v>
      </c>
    </row>
    <row r="204" spans="1:9" x14ac:dyDescent="0.25">
      <c r="A204" s="31">
        <v>200</v>
      </c>
      <c r="B204" s="20" t="s">
        <v>100</v>
      </c>
      <c r="C204" s="20"/>
      <c r="D204" s="20" t="s">
        <v>73</v>
      </c>
      <c r="E204" s="21">
        <v>303438</v>
      </c>
      <c r="F204" s="22">
        <v>1.2</v>
      </c>
      <c r="G204" s="22">
        <v>1.44</v>
      </c>
      <c r="H204" s="23">
        <f t="shared" si="7"/>
        <v>23541.119999999999</v>
      </c>
    </row>
    <row r="205" spans="1:9" x14ac:dyDescent="0.25">
      <c r="A205" s="31">
        <v>201</v>
      </c>
      <c r="B205" s="20" t="s">
        <v>105</v>
      </c>
      <c r="C205" s="20" t="s">
        <v>147</v>
      </c>
      <c r="D205" s="20" t="s">
        <v>13</v>
      </c>
      <c r="E205" s="21">
        <v>312301</v>
      </c>
      <c r="F205" s="22">
        <v>1</v>
      </c>
      <c r="G205" s="22">
        <v>1</v>
      </c>
      <c r="H205" s="23">
        <f t="shared" si="7"/>
        <v>16348</v>
      </c>
    </row>
    <row r="206" spans="1:9" x14ac:dyDescent="0.25">
      <c r="A206" s="31">
        <v>202</v>
      </c>
      <c r="B206" s="20" t="s">
        <v>105</v>
      </c>
      <c r="C206" s="20" t="s">
        <v>145</v>
      </c>
      <c r="D206" s="20" t="s">
        <v>53</v>
      </c>
      <c r="E206" s="21">
        <v>301370</v>
      </c>
      <c r="F206" s="22">
        <v>1.5</v>
      </c>
      <c r="G206" s="22">
        <v>1.5</v>
      </c>
      <c r="H206" s="23">
        <f>G206*21348</f>
        <v>32022</v>
      </c>
    </row>
    <row r="207" spans="1:9" x14ac:dyDescent="0.25">
      <c r="A207" s="31">
        <v>203</v>
      </c>
      <c r="B207" s="20" t="s">
        <v>105</v>
      </c>
      <c r="C207" s="20" t="s">
        <v>146</v>
      </c>
      <c r="D207" s="20" t="s">
        <v>52</v>
      </c>
      <c r="E207" s="21">
        <v>302356</v>
      </c>
      <c r="F207" s="22">
        <v>1.5</v>
      </c>
      <c r="G207" s="22">
        <v>1.69</v>
      </c>
      <c r="H207" s="23">
        <f>G207*21348</f>
        <v>36078.119999999995</v>
      </c>
    </row>
    <row r="208" spans="1:9" x14ac:dyDescent="0.25">
      <c r="A208" s="31">
        <v>204</v>
      </c>
      <c r="B208" s="20" t="s">
        <v>105</v>
      </c>
      <c r="C208" s="20" t="s">
        <v>146</v>
      </c>
      <c r="D208" s="20" t="s">
        <v>52</v>
      </c>
      <c r="E208" s="21">
        <v>302356</v>
      </c>
      <c r="F208" s="22">
        <v>1.5</v>
      </c>
      <c r="G208" s="22">
        <v>1.66</v>
      </c>
      <c r="H208" s="23">
        <f>G208*21348</f>
        <v>35437.68</v>
      </c>
    </row>
    <row r="209" spans="1:8" x14ac:dyDescent="0.25">
      <c r="A209" s="31">
        <v>205</v>
      </c>
      <c r="B209" s="20" t="s">
        <v>105</v>
      </c>
      <c r="C209" s="20" t="s">
        <v>147</v>
      </c>
      <c r="D209" s="20" t="s">
        <v>13</v>
      </c>
      <c r="E209" s="21">
        <v>359933</v>
      </c>
      <c r="F209" s="22">
        <v>1.5</v>
      </c>
      <c r="G209" s="22">
        <v>3</v>
      </c>
      <c r="H209" s="23">
        <f>G209*21348</f>
        <v>64044</v>
      </c>
    </row>
    <row r="210" spans="1:8" x14ac:dyDescent="0.25">
      <c r="A210" s="31">
        <v>206</v>
      </c>
      <c r="B210" s="20" t="s">
        <v>105</v>
      </c>
      <c r="C210" s="20" t="s">
        <v>148</v>
      </c>
      <c r="D210" s="20" t="s">
        <v>50</v>
      </c>
      <c r="E210" s="21">
        <v>316410</v>
      </c>
      <c r="F210" s="22">
        <v>2.5</v>
      </c>
      <c r="G210" s="22">
        <v>2.12</v>
      </c>
      <c r="H210" s="23">
        <f>G210*26348</f>
        <v>55857.760000000002</v>
      </c>
    </row>
    <row r="211" spans="1:8" x14ac:dyDescent="0.25">
      <c r="A211" s="31">
        <v>207</v>
      </c>
      <c r="B211" s="20" t="s">
        <v>105</v>
      </c>
      <c r="C211" s="20" t="s">
        <v>149</v>
      </c>
      <c r="D211" s="20" t="s">
        <v>51</v>
      </c>
      <c r="E211" s="21">
        <v>382000</v>
      </c>
      <c r="F211" s="22">
        <v>3</v>
      </c>
      <c r="G211" s="22">
        <v>5</v>
      </c>
      <c r="H211" s="23">
        <f>G211*26348</f>
        <v>131740</v>
      </c>
    </row>
    <row r="212" spans="1:8" x14ac:dyDescent="0.25">
      <c r="A212" s="31">
        <v>208</v>
      </c>
      <c r="B212" s="20" t="s">
        <v>105</v>
      </c>
      <c r="C212" s="20" t="s">
        <v>145</v>
      </c>
      <c r="D212" s="20" t="s">
        <v>1</v>
      </c>
      <c r="E212" s="21">
        <v>387243</v>
      </c>
      <c r="F212" s="22">
        <v>5</v>
      </c>
      <c r="G212" s="22">
        <v>0.02</v>
      </c>
      <c r="H212" s="23">
        <f>G212*26348</f>
        <v>526.96</v>
      </c>
    </row>
    <row r="213" spans="1:8" x14ac:dyDescent="0.25">
      <c r="A213" s="33"/>
      <c r="B213" s="34"/>
      <c r="C213" s="34"/>
      <c r="D213" s="34"/>
      <c r="E213" s="35"/>
      <c r="F213" s="36"/>
      <c r="G213" s="36"/>
      <c r="H213" s="37">
        <f>SUM(H5:H212)</f>
        <v>38630993.360000014</v>
      </c>
    </row>
    <row r="214" spans="1:8" ht="12" customHeight="1" x14ac:dyDescent="0.25">
      <c r="A214" s="41" t="s">
        <v>113</v>
      </c>
      <c r="B214" s="42"/>
      <c r="C214" s="42"/>
      <c r="D214" s="42"/>
      <c r="E214" s="42"/>
      <c r="F214" s="42"/>
      <c r="G214" s="42"/>
      <c r="H214" s="43"/>
    </row>
    <row r="215" spans="1:8" x14ac:dyDescent="0.25">
      <c r="A215" s="44"/>
      <c r="B215" s="45"/>
      <c r="C215" s="45"/>
      <c r="D215" s="45"/>
      <c r="E215" s="45"/>
      <c r="F215" s="45"/>
      <c r="G215" s="45"/>
      <c r="H215" s="46"/>
    </row>
  </sheetData>
  <autoFilter ref="B4:I215" xr:uid="{78AADED7-99CF-439E-A7BD-B42A0CACE19F}">
    <sortState xmlns:xlrd2="http://schemas.microsoft.com/office/spreadsheetml/2017/richdata2" ref="B5:I212">
      <sortCondition ref="B4:B212"/>
    </sortState>
  </autoFilter>
  <mergeCells count="4">
    <mergeCell ref="B3:H3"/>
    <mergeCell ref="A214:H215"/>
    <mergeCell ref="A2:H2"/>
    <mergeCell ref="A1:H1"/>
  </mergeCells>
  <phoneticPr fontId="15" type="noConversion"/>
  <pageMargins left="0.7" right="0.7" top="0.75" bottom="0.75" header="0.3" footer="0.3"/>
  <pageSetup orientation="landscape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0D08-EC72-4981-B3A6-2F01471A3690}">
  <dimension ref="A1:E4"/>
  <sheetViews>
    <sheetView workbookViewId="0">
      <selection activeCell="D9" sqref="D9"/>
    </sheetView>
  </sheetViews>
  <sheetFormatPr defaultRowHeight="14.4" x14ac:dyDescent="0.3"/>
  <cols>
    <col min="2" max="2" width="19.5546875" style="3" bestFit="1" customWidth="1"/>
    <col min="3" max="5" width="10.109375" bestFit="1" customWidth="1"/>
  </cols>
  <sheetData>
    <row r="1" spans="1:5" x14ac:dyDescent="0.3">
      <c r="A1" s="1" t="s">
        <v>92</v>
      </c>
      <c r="B1" s="2" t="s">
        <v>96</v>
      </c>
    </row>
    <row r="2" spans="1:5" x14ac:dyDescent="0.3">
      <c r="A2">
        <v>1</v>
      </c>
      <c r="B2" s="3">
        <v>16348</v>
      </c>
      <c r="C2" t="s">
        <v>98</v>
      </c>
    </row>
    <row r="3" spans="1:5" x14ac:dyDescent="0.3">
      <c r="A3">
        <v>1.5</v>
      </c>
      <c r="B3" s="3">
        <v>21348</v>
      </c>
      <c r="C3" t="s">
        <v>97</v>
      </c>
    </row>
    <row r="4" spans="1:5" x14ac:dyDescent="0.3">
      <c r="A4">
        <v>2</v>
      </c>
      <c r="B4" s="3">
        <v>26348</v>
      </c>
      <c r="C4" s="4" t="s">
        <v>99</v>
      </c>
      <c r="D4" s="4"/>
      <c r="E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მოცულობები</vt:lpstr>
      <vt:lpstr>ნორმები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Tamar Ebralidze</cp:lastModifiedBy>
  <cp:lastPrinted>2024-11-15T06:54:04Z</cp:lastPrinted>
  <dcterms:created xsi:type="dcterms:W3CDTF">2024-11-05T07:35:17Z</dcterms:created>
  <dcterms:modified xsi:type="dcterms:W3CDTF">2025-02-04T12:37:09Z</dcterms:modified>
  <cp:category/>
</cp:coreProperties>
</file>